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4\"/>
    </mc:Choice>
  </mc:AlternateContent>
  <xr:revisionPtr revIDLastSave="0" documentId="13_ncr:1_{9C262D43-9731-4EC3-AB39-0D60338567E0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IJEČANJ " sheetId="1" r:id="rId1"/>
    <sheet name="VELJAČA" sheetId="7" r:id="rId2"/>
    <sheet name="OŽUJAK" sheetId="8" r:id="rId3"/>
    <sheet name="List2" sheetId="9" r:id="rId4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8" l="1"/>
  <c r="C11" i="8" a="1"/>
  <c r="C11" i="8" s="1"/>
  <c r="B11" i="8" a="1"/>
  <c r="B11" i="8" s="1"/>
  <c r="C10" i="8" a="1"/>
  <c r="C10" i="8" s="1"/>
  <c r="B10" i="8"/>
  <c r="B10" i="8" a="1"/>
  <c r="C9" i="8" a="1"/>
  <c r="C9" i="8" s="1"/>
  <c r="B9" i="8"/>
  <c r="B9" i="8" a="1"/>
  <c r="C8" i="8" a="1"/>
  <c r="C8" i="8" s="1"/>
  <c r="B8" i="8" a="1"/>
  <c r="B8" i="8" s="1"/>
  <c r="B40" i="7" a="1"/>
  <c r="B40" i="7" s="1"/>
  <c r="C40" i="7" a="1"/>
  <c r="C40" i="7" s="1"/>
  <c r="C14" i="7" a="1"/>
  <c r="C14" i="7" s="1"/>
  <c r="B14" i="7" a="1"/>
  <c r="B14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B12" i="1" a="1"/>
  <c r="B12" i="1" s="1"/>
  <c r="C12" i="1" a="1"/>
  <c r="C12" i="1" s="1"/>
  <c r="E31" i="1" l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4" i="1" a="1"/>
  <c r="B14" i="1" s="1"/>
  <c r="C14" i="1" a="1"/>
  <c r="C14" i="1" s="1"/>
  <c r="B11" i="1" a="1"/>
  <c r="B11" i="1" s="1"/>
  <c r="C11" i="1" a="1"/>
  <c r="C11" i="1" s="1"/>
  <c r="E45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<sst xmlns="http://schemas.openxmlformats.org/spreadsheetml/2006/main" count="220" uniqueCount="105">
  <si>
    <t>Siječanj 2024.g.</t>
  </si>
  <si>
    <t>Iznos</t>
  </si>
  <si>
    <t>HDGPP</t>
  </si>
  <si>
    <t>ZAGREB</t>
  </si>
  <si>
    <t>ČAKOVEC</t>
  </si>
  <si>
    <t>VELIKA GORICA</t>
  </si>
  <si>
    <t>ZAPOSLENICI</t>
  </si>
  <si>
    <t>DRŽAVNI PRORAČUN RH</t>
  </si>
  <si>
    <t>3212 PRIJEVOZ ZA 12/23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</si>
  <si>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</si>
  <si>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</si>
  <si>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</si>
  <si>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</si>
  <si>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</si>
  <si>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</si>
  <si>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</si>
  <si>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</si>
  <si>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</si>
  <si>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</si>
  <si>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</si>
  <si>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</si>
  <si>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</si>
  <si>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3121 OSTALI RASHODI ZA ZAPOSLENE</t>
  </si>
  <si>
    <t>INFORMACIJA O TROŠENJU SREDSTAVA</t>
  </si>
  <si>
    <t>3111 BRUTO PLAĆE ZA REDOVAN RAD  ZA 12/23</t>
  </si>
  <si>
    <t>3294 ČLANARINE I NORME</t>
  </si>
  <si>
    <t xml:space="preserve">3224 MATERIJAL I DIJELOVI ZA TEKUĆE I INVESTICIJSKO ODRŽAVANJE </t>
  </si>
  <si>
    <t>3224 MATERIJAL I DIJELOVI ZA TEKUĆE I INVESTICIJSKO ODRŽAVANJE</t>
  </si>
  <si>
    <t>3299 OSTALI NESPOMENUTI RASHODI POSLOVANJA</t>
  </si>
  <si>
    <t>Naziv ustanove: Glazbena Škola Milka Kelemena</t>
  </si>
  <si>
    <t>Adresa: Braće Radića 4</t>
  </si>
  <si>
    <t>Poštanski broj i grad: 33520 Slatina</t>
  </si>
  <si>
    <t>T: Telefonski broj: 0976239220</t>
  </si>
  <si>
    <t>E-pošta: gsmkslatina@gmail.com</t>
  </si>
  <si>
    <t>Web-mjesto: http://glazbena-milka-kelemena.skole.hr/</t>
  </si>
  <si>
    <t>SLATINA KOM d.o.o.</t>
  </si>
  <si>
    <t>SLATINA</t>
  </si>
  <si>
    <t>TELEMACH HRVATSKA d.o.o.</t>
  </si>
  <si>
    <t>GRAD SLATINA</t>
  </si>
  <si>
    <t>ENSEMBLE ICARUS</t>
  </si>
  <si>
    <t>GRAWE Hrvatska d.d.</t>
  </si>
  <si>
    <t>3292 PREMIJE OSIGURANJA</t>
  </si>
  <si>
    <t>HRVATSKA RADIO TELEVIZIJA</t>
  </si>
  <si>
    <t>3233 USLUGE PROMIDŽBE I INFORMIRANJA</t>
  </si>
  <si>
    <t>ELMAT</t>
  </si>
  <si>
    <t xml:space="preserve">HER - VEND </t>
  </si>
  <si>
    <t>ČAĐAVICA</t>
  </si>
  <si>
    <t>EURO - UNIT d.o.o.</t>
  </si>
  <si>
    <t>3225 SITNI INVENTAR</t>
  </si>
  <si>
    <t>VULIĆ obrt za usluge</t>
  </si>
  <si>
    <t>GREPO d.o.o.</t>
  </si>
  <si>
    <t>3293 REPREZENTACIJA</t>
  </si>
  <si>
    <t>3237 INTELEKTUALNE I OSOBNE USLUGE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</si>
  <si>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</si>
  <si>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REGGIO EMILIA</t>
  </si>
  <si>
    <t>LIBUSOFT CICOM DOO</t>
  </si>
  <si>
    <t>HONEL</t>
  </si>
  <si>
    <t>AUKOS</t>
  </si>
  <si>
    <t>KTC DD</t>
  </si>
  <si>
    <t>NTL DOO</t>
  </si>
  <si>
    <t>POU SLATINA</t>
  </si>
  <si>
    <t>GLAZBENA UDRUGA OPUS</t>
  </si>
  <si>
    <t>MEGAMONT d.o.o.</t>
  </si>
  <si>
    <t>FINA</t>
  </si>
  <si>
    <t>LIBRA</t>
  </si>
  <si>
    <t>STAX GRUPA d.o.o.</t>
  </si>
  <si>
    <t>KONZUM plus d.o.o.</t>
  </si>
  <si>
    <t>KOVAČIĆ KONZALTING d.o.o.</t>
  </si>
  <si>
    <t>ZAVOD ZA UNAPREĐIVANJE SIGURNOSTI d.d.</t>
  </si>
  <si>
    <t>JYSK d.o.o.</t>
  </si>
  <si>
    <t>KADENCA d.o.o.</t>
  </si>
  <si>
    <t>HZOŠ</t>
  </si>
  <si>
    <t>ROLOMONT d.o.o.</t>
  </si>
  <si>
    <t>SPOREDNO ZANIMANJE JULIJE MUŠTRAN</t>
  </si>
  <si>
    <t>SUPER AUDIO d.o.o.</t>
  </si>
  <si>
    <t>3238 OSTALE RAČUNALNE USLUGE</t>
  </si>
  <si>
    <t>3221 UREDSKI MATERIJAL</t>
  </si>
  <si>
    <t>KRIŽEVCI</t>
  </si>
  <si>
    <t>OSIJEK</t>
  </si>
  <si>
    <t>32214 MAT. I SREDSTVA ZA ČIŠĆENJE I ODRŽAVANJE</t>
  </si>
  <si>
    <t>3224 OSTALI MAT. I DIJELOVI ZA TEK. I INV. ODRŽ.</t>
  </si>
  <si>
    <t>ORAHOVICA</t>
  </si>
  <si>
    <t>32215 MAT. I SREDSTVA ZA ČIŠĆENJE I ODRŽAVANJE</t>
  </si>
  <si>
    <t>TROGIR</t>
  </si>
  <si>
    <t>3221 LITERATURA</t>
  </si>
  <si>
    <t xml:space="preserve"> 32214 MAT. I SREDSTVA ZA ČIŠĆENJE I ODRŽAVANJE</t>
  </si>
  <si>
    <t>3232 OST. USL. TEKUĆEG I INV. ODRŽ.</t>
  </si>
  <si>
    <t>3211 SLUŽBENI PUT</t>
  </si>
  <si>
    <t>SUHOPOLJE</t>
  </si>
  <si>
    <t xml:space="preserve">HONEL </t>
  </si>
  <si>
    <t>4241 KNJIGE</t>
  </si>
  <si>
    <t>3235 ZAKUPNINE I NAJAMNINE</t>
  </si>
  <si>
    <t>3295 OSTALE PRISTOJBE I NAKNADE</t>
  </si>
  <si>
    <t>BESTOVJE</t>
  </si>
  <si>
    <t>SESVETE</t>
  </si>
  <si>
    <t>DUGO SELO</t>
  </si>
  <si>
    <t>3294 TUZEMNE ČLANARINE</t>
  </si>
  <si>
    <t>Veljača 2024.g.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</si>
  <si>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</si>
  <si>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</si>
  <si>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</si>
  <si>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</si>
  <si>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</si>
  <si>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Ožujak 2024.g.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</si>
  <si>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charset val="238"/>
        <scheme val="minor"/>
      </rPr>
      <t xml:space="preserve"> NOVČANA NAKNADA POSLODAVCA ZBOG NEZAPOŠLJAVANJA OSOBA S INVALIDITETOM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</si>
</sst>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4" fontId="32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72" totalsRowDxfId="71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70" totalsRowDxfId="69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68" totalsRowDxfId="67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66" totalsRowDxfId="65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64" totalsRowDxfId="63"/>
    <tableColumn id="11" xr3:uid="{00000000-0010-0000-0000-00000B000000}" name="Iznos" totalsRowFunction="count" dataDxfId="62" totalsRowDxfId="6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19569D-1A2E-45C2-80B4-4489E61B050A}" name="FakturaProjekta2" displayName="FakturaProjekta2" ref="A6:E45" dataDxfId="60" totalsRowDxfId="59">
  <autoFilter ref="A6:E45" xr:uid="{4C19569D-1A2E-45C2-80B4-4489E61B050A}"/>
  <tableColumns count="5">
    <tableColumn id="7" xr3:uid="{E89B25F0-26DB-4067-A862-939DBA34598A}" name="Naziv primatelja" dataDxfId="58" totalsRowDxfId="57">
      <calculatedColumnFormula array="1">IFERROR(INDEX(#REF!,SMALL(IF(#REF!=rngInvoice,ROW(#REF!)-ROW(#REF!)), ROW(1:1)), MATCH($A$6,#REF!, 0)),"")</calculatedColumnFormula>
    </tableColumn>
    <tableColumn id="8" xr3:uid="{207E198C-0F55-4EB8-B4CE-07D27402EF5F}" name="OIB primatelja" dataDxfId="56" totalsRowDxfId="55" dataCellStyle="Normalno">
      <calculatedColumnFormula array="1">IFERROR(INDEX(#REF!,SMALL(IF(#REF!=rngInvoice,ROW(#REF!)-ROW(#REF!)), ROW(1:1)), MATCH($B$6,#REF!, 0)),"")</calculatedColumnFormula>
    </tableColumn>
    <tableColumn id="10" xr3:uid="{CAD95443-3AE1-4C77-BBEE-A025103876CA}" name="Sjedište primatelja" dataDxfId="54" totalsRowDxfId="53" dataCellStyle="Normalno">
      <calculatedColumnFormula array="1">IFERROR(INDEX(#REF!,SMALL(IF(#REF!=rngInvoice,ROW(#REF!)-ROW(#REF!)), ROW(1:1)), MATCH($C$6,#REF!, 0)),"")</calculatedColumnFormula>
    </tableColumn>
    <tableColumn id="3" xr3:uid="{5CD7FC6D-C3BC-4366-8859-ACD7C2161B11}" name="Vrsta rashoda i izdatka" dataDxfId="52" totalsRowDxfId="51"/>
    <tableColumn id="11" xr3:uid="{797EC022-48CF-428D-916E-FCC85079C87D}" name="Iznos" totalsRowFunction="count" dataDxfId="50" totalsRowDxfId="4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22B6A-FE23-4BEF-A269-E20D01F1AA61}" name="FakturaProjekta24" displayName="FakturaProjekta24" ref="A6:E16" dataDxfId="48" totalsRowDxfId="47">
  <autoFilter ref="A6:E16" xr:uid="{6B022B6A-FE23-4BEF-A269-E20D01F1AA61}"/>
  <tableColumns count="5">
    <tableColumn id="7" xr3:uid="{29FB229F-7CCA-4A78-9DFD-CE3C141D171F}" name="Naziv primatelja" dataDxfId="46" totalsRowDxfId="45">
      <calculatedColumnFormula array="1">IFERROR(INDEX(#REF!,SMALL(IF(#REF!=rngInvoice,ROW(#REF!)-ROW(#REF!)), ROW(1:1)), MATCH($A$6,#REF!, 0)),"")</calculatedColumnFormula>
    </tableColumn>
    <tableColumn id="8" xr3:uid="{A5E0FCC5-C114-42C8-8396-BFFB2E4D3951}" name="OIB primatelja" dataDxfId="44" totalsRowDxfId="43" dataCellStyle="Normalno">
      <calculatedColumnFormula array="1">IFERROR(INDEX(#REF!,SMALL(IF(#REF!=rngInvoice,ROW(#REF!)-ROW(#REF!)), ROW(1:1)), MATCH($B$6,#REF!, 0)),"")</calculatedColumnFormula>
    </tableColumn>
    <tableColumn id="10" xr3:uid="{27391C25-35A5-4CE3-A7FC-579919969440}" name="Sjedište primatelja" dataDxfId="42" totalsRowDxfId="41" dataCellStyle="Normalno">
      <calculatedColumnFormula array="1">IFERROR(INDEX(#REF!,SMALL(IF(#REF!=rngInvoice,ROW(#REF!)-ROW(#REF!)), ROW(1:1)), MATCH($C$6,#REF!, 0)),"")</calculatedColumnFormula>
    </tableColumn>
    <tableColumn id="3" xr3:uid="{CEAE09A7-227E-41D9-B5D4-1661393D497D}" name="Vrsta rashoda i izdatka" dataDxfId="40" totalsRowDxfId="39"/>
    <tableColumn id="11" xr3:uid="{50D46608-BA7D-41C5-81C5-4672808D5E52}" name="Iznos" totalsRowFunction="count" dataDxfId="38" totalsRowDxfId="3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opLeftCell="A5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30</v>
      </c>
      <c r="B2" s="30"/>
      <c r="C2" s="16" t="s">
        <v>32</v>
      </c>
      <c r="D2" s="32" t="s">
        <v>33</v>
      </c>
      <c r="E2" s="32"/>
      <c r="F2" s="4"/>
    </row>
    <row r="3" spans="1:7" ht="47.25" customHeight="1" x14ac:dyDescent="0.25">
      <c r="A3" s="31" t="s">
        <v>31</v>
      </c>
      <c r="B3" s="31"/>
      <c r="C3" s="17"/>
      <c r="D3" s="33" t="s">
        <v>34</v>
      </c>
      <c r="E3" s="33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38194.54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817.19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3660.65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3231.02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7052.09</v>
      </c>
      <c r="G11" s="19"/>
    </row>
    <row r="12" spans="1:7" s="2" customFormat="1" ht="37.5" customHeight="1" x14ac:dyDescent="0.25">
      <c r="A12" s="7" t="s">
        <v>6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52</v>
      </c>
      <c r="E12" s="11">
        <v>191.51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140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22</v>
      </c>
      <c r="E14" s="11">
        <v>986.5</v>
      </c>
      <c r="G14" s="19"/>
    </row>
    <row r="15" spans="1:7" s="2" customFormat="1" ht="40.5" customHeight="1" x14ac:dyDescent="0.25">
      <c r="A15" s="7" t="s">
        <v>35</v>
      </c>
      <c r="B15" s="13">
        <v>69440520360</v>
      </c>
      <c r="C15" s="5" t="s">
        <v>36</v>
      </c>
      <c r="D15" s="5" t="s">
        <v>10</v>
      </c>
      <c r="E15" s="11">
        <v>14.96</v>
      </c>
      <c r="G15" s="19"/>
    </row>
    <row r="16" spans="1:7" s="2" customFormat="1" ht="40.5" customHeight="1" x14ac:dyDescent="0.25">
      <c r="A16" s="7" t="s">
        <v>37</v>
      </c>
      <c r="B16" s="15">
        <v>70133616033</v>
      </c>
      <c r="C16" s="5" t="s">
        <v>3</v>
      </c>
      <c r="D16" s="10" t="s">
        <v>13</v>
      </c>
      <c r="E16" s="11">
        <v>17.79</v>
      </c>
      <c r="G16" s="19"/>
    </row>
    <row r="17" spans="1:7" s="2" customFormat="1" ht="40.5" customHeight="1" x14ac:dyDescent="0.25">
      <c r="A17" s="7" t="s">
        <v>11</v>
      </c>
      <c r="B17" s="13">
        <v>87311810356</v>
      </c>
      <c r="C17" s="5" t="s">
        <v>5</v>
      </c>
      <c r="D17" s="10" t="s">
        <v>13</v>
      </c>
      <c r="E17" s="11">
        <v>2.3199999999999998</v>
      </c>
      <c r="G17" s="19"/>
    </row>
    <row r="18" spans="1:7" s="2" customFormat="1" ht="40.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129.88999999999999</v>
      </c>
      <c r="G18" s="19"/>
    </row>
    <row r="19" spans="1:7" s="2" customFormat="1" ht="50.25" customHeight="1" x14ac:dyDescent="0.25">
      <c r="A19" s="7" t="s">
        <v>49</v>
      </c>
      <c r="B19" s="7">
        <v>69698246191</v>
      </c>
      <c r="C19" s="5" t="s">
        <v>36</v>
      </c>
      <c r="D19" s="10" t="s">
        <v>26</v>
      </c>
      <c r="E19" s="11">
        <v>1035</v>
      </c>
      <c r="G19" s="19"/>
    </row>
    <row r="20" spans="1:7" s="2" customFormat="1" ht="40.5" customHeight="1" x14ac:dyDescent="0.25">
      <c r="A20" s="7" t="s">
        <v>38</v>
      </c>
      <c r="B20" s="15">
        <v>68254459599</v>
      </c>
      <c r="C20" s="5" t="s">
        <v>36</v>
      </c>
      <c r="D20" s="5" t="s">
        <v>14</v>
      </c>
      <c r="E20" s="11">
        <v>533.19000000000005</v>
      </c>
      <c r="G20" s="19"/>
    </row>
    <row r="21" spans="1:7" s="2" customFormat="1" ht="40.5" customHeight="1" x14ac:dyDescent="0.25">
      <c r="A21" s="7" t="s">
        <v>39</v>
      </c>
      <c r="B21" s="26">
        <v>1678010354</v>
      </c>
      <c r="C21" s="5" t="s">
        <v>54</v>
      </c>
      <c r="D21" s="10" t="s">
        <v>28</v>
      </c>
      <c r="E21" s="11">
        <v>3300</v>
      </c>
      <c r="G21" s="19"/>
    </row>
    <row r="22" spans="1:7" s="2" customFormat="1" ht="40.5" customHeight="1" x14ac:dyDescent="0.25">
      <c r="A22" s="7" t="s">
        <v>40</v>
      </c>
      <c r="B22" s="15">
        <v>28406115764</v>
      </c>
      <c r="C22" s="5" t="s">
        <v>3</v>
      </c>
      <c r="D22" s="5" t="s">
        <v>41</v>
      </c>
      <c r="E22" s="11">
        <v>753.15</v>
      </c>
      <c r="G22" s="19"/>
    </row>
    <row r="23" spans="1:7" s="2" customFormat="1" ht="36.75" customHeight="1" x14ac:dyDescent="0.25">
      <c r="A23" s="7" t="s">
        <v>42</v>
      </c>
      <c r="B23" s="7">
        <v>68419124305</v>
      </c>
      <c r="C23" s="5" t="s">
        <v>3</v>
      </c>
      <c r="D23" s="10" t="s">
        <v>43</v>
      </c>
      <c r="E23" s="11">
        <v>10.62</v>
      </c>
      <c r="G23" s="19"/>
    </row>
    <row r="24" spans="1:7" s="2" customFormat="1" ht="39" customHeight="1" x14ac:dyDescent="0.25">
      <c r="A24" s="7" t="s">
        <v>44</v>
      </c>
      <c r="B24" s="7">
        <v>80093836775</v>
      </c>
      <c r="C24" s="5" t="s">
        <v>36</v>
      </c>
      <c r="D24" s="10" t="s">
        <v>27</v>
      </c>
      <c r="E24" s="11">
        <v>33.6</v>
      </c>
      <c r="G24" s="19"/>
    </row>
    <row r="25" spans="1:7" s="2" customFormat="1" ht="50.25" customHeight="1" x14ac:dyDescent="0.25">
      <c r="A25" s="7" t="s">
        <v>2</v>
      </c>
      <c r="B25" s="7">
        <v>97475640707</v>
      </c>
      <c r="C25" s="5" t="s">
        <v>3</v>
      </c>
      <c r="D25" s="10" t="s">
        <v>25</v>
      </c>
      <c r="E25" s="11">
        <v>720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47</v>
      </c>
      <c r="B27" s="7">
        <v>83605107180</v>
      </c>
      <c r="C27" s="5" t="s">
        <v>4</v>
      </c>
      <c r="D27" s="10" t="s">
        <v>48</v>
      </c>
      <c r="E27" s="11">
        <v>788.65</v>
      </c>
      <c r="G27" s="19"/>
    </row>
    <row r="28" spans="1:7" s="2" customFormat="1" ht="28.5" customHeight="1" x14ac:dyDescent="0.25">
      <c r="A28" s="7" t="s">
        <v>50</v>
      </c>
      <c r="B28" s="7">
        <v>70213045707</v>
      </c>
      <c r="C28" s="5" t="s">
        <v>36</v>
      </c>
      <c r="D28" s="10" t="s">
        <v>51</v>
      </c>
      <c r="E28" s="11">
        <v>86.6</v>
      </c>
      <c r="G28" s="19"/>
    </row>
    <row r="29" spans="1:7" s="2" customFormat="1" ht="48.75" customHeight="1" x14ac:dyDescent="0.25">
      <c r="A29" s="7"/>
      <c r="B29" s="7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SUM(E7:E30)</f>
        <v>61731.680000000015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77.25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79.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">
    <cfRule type="expression" dxfId="36" priority="2">
      <formula>MOD(ROW(),2)=0</formula>
    </cfRule>
  </conditionalFormatting>
  <conditionalFormatting sqref="A7:D11 A12:A18">
    <cfRule type="expression" dxfId="35" priority="7">
      <formula>MOD(ROW(),2)=0</formula>
    </cfRule>
  </conditionalFormatting>
  <conditionalFormatting sqref="A19:D19 A23:D24">
    <cfRule type="expression" dxfId="34" priority="26">
      <formula>MOD(ROW(),2)=0</formula>
    </cfRule>
  </conditionalFormatting>
  <conditionalFormatting sqref="B12:D12 C13:D18 A20:A22 C20:D22 A28:D31">
    <cfRule type="expression" dxfId="33" priority="8">
      <formula>MOD(ROW(),2)=0</formula>
    </cfRule>
  </conditionalFormatting>
  <conditionalFormatting sqref="D25:D27">
    <cfRule type="expression" dxfId="32" priority="1">
      <formula>MOD(ROW(),2)=0</formula>
    </cfRule>
  </conditionalFormatting>
  <conditionalFormatting sqref="E7:E31">
    <cfRule type="expression" dxfId="31" priority="5">
      <formula>MOD(ROW(),2)=0</formula>
    </cfRule>
    <cfRule type="expression" dxfId="30" priority="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G46"/>
  <sheetViews>
    <sheetView showGridLines="0" topLeftCell="A5" zoomScaleNormal="100" workbookViewId="0">
      <selection activeCell="D37" sqref="D37"/>
    </sheetView>
  </sheetViews>
  <sheetFormatPr defaultColWidth="9" defaultRowHeight="33.950000000000003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97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40553.089999999997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915.16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58</v>
      </c>
      <c r="B12" s="7">
        <v>95970838122</v>
      </c>
      <c r="C12" s="5" t="s">
        <v>36</v>
      </c>
      <c r="D12" s="10" t="s">
        <v>79</v>
      </c>
      <c r="E12" s="11">
        <v>80.150000000000006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87</v>
      </c>
      <c r="E14" s="11">
        <v>583.48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184.28</v>
      </c>
      <c r="G16" s="19"/>
    </row>
    <row r="17" spans="1:7" s="2" customFormat="1" ht="40.5" customHeight="1" x14ac:dyDescent="0.25">
      <c r="A17" s="7" t="s">
        <v>57</v>
      </c>
      <c r="B17" s="13">
        <v>60277424315</v>
      </c>
      <c r="C17" s="5" t="s">
        <v>78</v>
      </c>
      <c r="D17" s="10" t="s">
        <v>28</v>
      </c>
      <c r="E17" s="11">
        <v>54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131.55000000000001</v>
      </c>
      <c r="G18" s="19"/>
    </row>
    <row r="19" spans="1:7" s="2" customFormat="1" ht="50.25" customHeight="1" x14ac:dyDescent="0.25">
      <c r="A19" s="7" t="s">
        <v>59</v>
      </c>
      <c r="B19" s="13">
        <v>78344221376</v>
      </c>
      <c r="C19" s="5" t="s">
        <v>94</v>
      </c>
      <c r="D19" s="5" t="s">
        <v>51</v>
      </c>
      <c r="E19" s="11">
        <v>212.61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120.9</v>
      </c>
      <c r="G20" s="19"/>
    </row>
    <row r="21" spans="1:7" s="2" customFormat="1" ht="40.5" customHeight="1" x14ac:dyDescent="0.25">
      <c r="A21" s="7" t="s">
        <v>60</v>
      </c>
      <c r="B21" s="13">
        <v>36035881467</v>
      </c>
      <c r="C21" s="5" t="s">
        <v>36</v>
      </c>
      <c r="D21" s="10" t="s">
        <v>28</v>
      </c>
      <c r="E21" s="11">
        <v>125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180</v>
      </c>
      <c r="G22" s="19"/>
    </row>
    <row r="23" spans="1:7" s="2" customFormat="1" ht="36.75" customHeight="1" x14ac:dyDescent="0.25">
      <c r="A23" s="7" t="s">
        <v>62</v>
      </c>
      <c r="B23" s="13">
        <v>97490844200</v>
      </c>
      <c r="C23" s="5" t="s">
        <v>36</v>
      </c>
      <c r="D23" s="10" t="s">
        <v>80</v>
      </c>
      <c r="E23" s="11">
        <v>53.48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231.97</v>
      </c>
      <c r="G24" s="19"/>
    </row>
    <row r="25" spans="1:7" s="2" customFormat="1" ht="50.25" customHeight="1" x14ac:dyDescent="0.25">
      <c r="A25" s="7" t="s">
        <v>64</v>
      </c>
      <c r="B25" s="13">
        <v>37704196393</v>
      </c>
      <c r="C25" s="5" t="s">
        <v>81</v>
      </c>
      <c r="D25" s="5" t="s">
        <v>76</v>
      </c>
      <c r="E25" s="11">
        <v>44.23</v>
      </c>
      <c r="G25" s="19"/>
    </row>
    <row r="26" spans="1:7" s="2" customFormat="1" ht="33.75" customHeight="1" x14ac:dyDescent="0.25">
      <c r="A26" s="7" t="s">
        <v>65</v>
      </c>
      <c r="B26" s="7">
        <v>55297624455</v>
      </c>
      <c r="C26" s="5" t="s">
        <v>36</v>
      </c>
      <c r="D26" s="10" t="s">
        <v>79</v>
      </c>
      <c r="E26" s="11">
        <v>204.98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26.44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17.940000000000001</v>
      </c>
      <c r="G28" s="19"/>
    </row>
    <row r="29" spans="1:7" s="2" customFormat="1" ht="48.75" customHeight="1" x14ac:dyDescent="0.25">
      <c r="A29" s="7" t="s">
        <v>67</v>
      </c>
      <c r="B29" s="13">
        <v>79608058419</v>
      </c>
      <c r="C29" s="5" t="s">
        <v>83</v>
      </c>
      <c r="D29" s="10" t="s">
        <v>84</v>
      </c>
      <c r="E29" s="11">
        <v>202.48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69</v>
      </c>
      <c r="B31" s="13">
        <v>64729046835</v>
      </c>
      <c r="C31" s="5" t="s">
        <v>3</v>
      </c>
      <c r="D31" s="10" t="s">
        <v>48</v>
      </c>
      <c r="E31" s="11">
        <v>370</v>
      </c>
      <c r="G31" s="19"/>
    </row>
    <row r="32" spans="1:7" s="2" customFormat="1" ht="33.950000000000003" customHeight="1" x14ac:dyDescent="0.25">
      <c r="A32" s="7" t="s">
        <v>70</v>
      </c>
      <c r="B32" s="7">
        <v>75434729173</v>
      </c>
      <c r="C32" s="5" t="s">
        <v>93</v>
      </c>
      <c r="D32" s="10" t="s">
        <v>86</v>
      </c>
      <c r="E32" s="11">
        <v>675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131.33000000000001</v>
      </c>
      <c r="G33" s="19"/>
    </row>
    <row r="34" spans="1:7" s="2" customFormat="1" ht="34.5" customHeight="1" x14ac:dyDescent="0.25">
      <c r="A34" s="7" t="s">
        <v>71</v>
      </c>
      <c r="B34" s="7">
        <v>78661516143</v>
      </c>
      <c r="C34" s="5" t="s">
        <v>3</v>
      </c>
      <c r="D34" s="10" t="s">
        <v>96</v>
      </c>
      <c r="E34" s="11">
        <v>55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3064.63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10.62</v>
      </c>
      <c r="G36" s="19"/>
    </row>
    <row r="37" spans="1:7" s="2" customFormat="1" ht="33.950000000000003" customHeight="1" x14ac:dyDescent="0.25">
      <c r="A37" s="7" t="s">
        <v>72</v>
      </c>
      <c r="B37" s="13">
        <v>91225149901</v>
      </c>
      <c r="C37" s="5" t="s">
        <v>88</v>
      </c>
      <c r="D37" s="10" t="s">
        <v>48</v>
      </c>
      <c r="E37" s="11">
        <v>669.59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627.84</v>
      </c>
      <c r="G38" s="19"/>
    </row>
    <row r="39" spans="1:7" s="2" customFormat="1" ht="33.950000000000003" customHeight="1" x14ac:dyDescent="0.25">
      <c r="A39" s="7" t="s">
        <v>2</v>
      </c>
      <c r="B39" s="13">
        <v>97475640707</v>
      </c>
      <c r="C39" s="5" t="s">
        <v>3</v>
      </c>
      <c r="D39" s="10" t="s">
        <v>25</v>
      </c>
      <c r="E39" s="11">
        <v>120</v>
      </c>
      <c r="G39" s="19"/>
    </row>
    <row r="40" spans="1:7" s="2" customFormat="1" ht="33.950000000000003" customHeight="1" x14ac:dyDescent="0.25">
      <c r="A40" s="7" t="s">
        <v>74</v>
      </c>
      <c r="B40" s="7" t="str" cm="1">
        <f t="array" ref="B40">IFERROR(INDEX(#REF!,SMALL(IF(#REF!=rngInvoice,ROW(#REF!)-ROW(#REF!)), ROW(34:34)), MATCH($B$6,#REF!, 0)),"")</f>
        <v/>
      </c>
      <c r="C40" s="5" t="str" cm="1">
        <f t="array" ref="C40">IFERROR(INDEX(#REF!,SMALL(IF(#REF!=rngInvoice,ROW(#REF!)-ROW(#REF!)), ROW(34:34)), MATCH($C$6,#REF!, 0)),"")</f>
        <v/>
      </c>
      <c r="D40" s="10" t="s">
        <v>90</v>
      </c>
      <c r="E40" s="11">
        <v>16.64</v>
      </c>
      <c r="G40" s="19"/>
    </row>
    <row r="41" spans="1:7" s="2" customFormat="1" ht="33.950000000000003" customHeight="1" x14ac:dyDescent="0.25">
      <c r="A41" s="7" t="s">
        <v>38</v>
      </c>
      <c r="B41" s="13">
        <v>68254459599</v>
      </c>
      <c r="C41" s="5" t="s">
        <v>36</v>
      </c>
      <c r="D41" s="10" t="s">
        <v>91</v>
      </c>
      <c r="E41" s="11">
        <v>0.4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75</v>
      </c>
      <c r="G42" s="19"/>
    </row>
    <row r="43" spans="1:7" s="2" customFormat="1" ht="44.25" customHeight="1" x14ac:dyDescent="0.25">
      <c r="A43" s="7" t="s">
        <v>38</v>
      </c>
      <c r="B43" s="13">
        <v>68254459599</v>
      </c>
      <c r="C43" s="5" t="s">
        <v>36</v>
      </c>
      <c r="D43" s="10" t="s">
        <v>92</v>
      </c>
      <c r="E43" s="11">
        <v>26.43</v>
      </c>
      <c r="G43" s="19"/>
    </row>
    <row r="44" spans="1:7" s="2" customFormat="1" ht="30" customHeight="1" x14ac:dyDescent="0.25">
      <c r="A44" s="7"/>
      <c r="B44" s="15"/>
      <c r="C44" s="5"/>
      <c r="D44" s="10"/>
      <c r="E44" s="11"/>
      <c r="G44" s="19"/>
    </row>
    <row r="45" spans="1:7" s="2" customFormat="1" ht="33.950000000000003" customHeight="1" x14ac:dyDescent="0.25">
      <c r="A45" s="23" t="s">
        <v>9</v>
      </c>
      <c r="B45" s="23"/>
      <c r="C45" s="24"/>
      <c r="D45" s="24"/>
      <c r="E45" s="25">
        <f>SUM(E7:E44)</f>
        <v>65286.830000000024</v>
      </c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7:D11">
    <cfRule type="expression" dxfId="29" priority="31">
      <formula>MOD(ROW(),2)=0</formula>
    </cfRule>
  </conditionalFormatting>
  <conditionalFormatting sqref="A35:D36">
    <cfRule type="expression" dxfId="28" priority="11">
      <formula>MOD(ROW(),2)=0</formula>
    </cfRule>
  </conditionalFormatting>
  <conditionalFormatting sqref="B12">
    <cfRule type="expression" dxfId="27" priority="8">
      <formula>MOD(ROW(),2)=0</formula>
    </cfRule>
  </conditionalFormatting>
  <conditionalFormatting sqref="B16">
    <cfRule type="expression" dxfId="26" priority="26">
      <formula>MOD(ROW(),2)=0</formula>
    </cfRule>
  </conditionalFormatting>
  <conditionalFormatting sqref="B18">
    <cfRule type="expression" dxfId="25" priority="2">
      <formula>MOD(ROW(),2)=0</formula>
    </cfRule>
  </conditionalFormatting>
  <conditionalFormatting sqref="B22">
    <cfRule type="expression" dxfId="24" priority="24">
      <formula>MOD(ROW(),2)=0</formula>
    </cfRule>
  </conditionalFormatting>
  <conditionalFormatting sqref="B24">
    <cfRule type="expression" dxfId="23" priority="23">
      <formula>MOD(ROW(),2)=0</formula>
    </cfRule>
  </conditionalFormatting>
  <conditionalFormatting sqref="B26">
    <cfRule type="expression" dxfId="22" priority="22">
      <formula>MOD(ROW(),2)=0</formula>
    </cfRule>
  </conditionalFormatting>
  <conditionalFormatting sqref="B30">
    <cfRule type="expression" dxfId="21" priority="21">
      <formula>MOD(ROW(),2)=0</formula>
    </cfRule>
  </conditionalFormatting>
  <conditionalFormatting sqref="B32">
    <cfRule type="expression" dxfId="20" priority="20">
      <formula>MOD(ROW(),2)=0</formula>
    </cfRule>
  </conditionalFormatting>
  <conditionalFormatting sqref="B34">
    <cfRule type="expression" dxfId="19" priority="19">
      <formula>MOD(ROW(),2)=0</formula>
    </cfRule>
  </conditionalFormatting>
  <conditionalFormatting sqref="B38">
    <cfRule type="expression" dxfId="18" priority="17">
      <formula>MOD(ROW(),2)=0</formula>
    </cfRule>
  </conditionalFormatting>
  <conditionalFormatting sqref="B40">
    <cfRule type="expression" dxfId="17" priority="16">
      <formula>MOD(ROW(),2)=0</formula>
    </cfRule>
  </conditionalFormatting>
  <conditionalFormatting sqref="B42">
    <cfRule type="expression" dxfId="16" priority="1">
      <formula>MOD(ROW(),2)=0</formula>
    </cfRule>
  </conditionalFormatting>
  <conditionalFormatting sqref="C37:C38 C39:D41 C42">
    <cfRule type="expression" dxfId="15" priority="10">
      <formula>MOD(ROW(),2)=0</formula>
    </cfRule>
  </conditionalFormatting>
  <conditionalFormatting sqref="C12:D16 A12:A32 C17 C18:D20 C21 C22:D30 C31 C32:D32 A33:C33 A34 C34:D34 A37:A44 C43:D44 A45:D45">
    <cfRule type="expression" dxfId="14" priority="28">
      <formula>MOD(ROW(),2)=0</formula>
    </cfRule>
  </conditionalFormatting>
  <conditionalFormatting sqref="D17">
    <cfRule type="expression" dxfId="13" priority="9">
      <formula>MOD(ROW(),2)=0</formula>
    </cfRule>
  </conditionalFormatting>
  <conditionalFormatting sqref="D21">
    <cfRule type="expression" dxfId="12" priority="7">
      <formula>MOD(ROW(),2)=0</formula>
    </cfRule>
  </conditionalFormatting>
  <conditionalFormatting sqref="D31">
    <cfRule type="expression" dxfId="11" priority="6">
      <formula>MOD(ROW(),2)=0</formula>
    </cfRule>
  </conditionalFormatting>
  <conditionalFormatting sqref="D33">
    <cfRule type="expression" dxfId="10" priority="13">
      <formula>MOD(ROW(),2)=0</formula>
    </cfRule>
  </conditionalFormatting>
  <conditionalFormatting sqref="D37:D38">
    <cfRule type="expression" dxfId="9" priority="4">
      <formula>MOD(ROW(),2)=0</formula>
    </cfRule>
  </conditionalFormatting>
  <conditionalFormatting sqref="D42">
    <cfRule type="expression" dxfId="8" priority="3">
      <formula>MOD(ROW(),2)=0</formula>
    </cfRule>
  </conditionalFormatting>
  <conditionalFormatting sqref="E7:E45">
    <cfRule type="expression" dxfId="7" priority="29">
      <formula>MOD(ROW(),2)=0</formula>
    </cfRule>
    <cfRule type="expression" dxfId="6" priority="30">
      <formula>MOD(ROW(),2)=1</formula>
    </cfRule>
  </conditionalFormatting>
  <printOptions horizontalCentered="1"/>
  <pageMargins left="0.31496062992125984" right="0.31496062992125984" top="0.59055118110236227" bottom="0.59055118110236227" header="0.11811023622047245" footer="0.11811023622047245"/>
  <pageSetup paperSize="9" scale="4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46AB-C3FE-4833-A354-1717AAF6BF8A}">
  <sheetPr>
    <tabColor theme="4" tint="-0.499984740745262"/>
  </sheetPr>
  <dimension ref="A1:G46"/>
  <sheetViews>
    <sheetView tabSelected="1" topLeftCell="A5" workbookViewId="0">
      <selection activeCell="E16" sqref="E16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103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40519.65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948.61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7</v>
      </c>
      <c r="B12" s="7">
        <v>18683136487</v>
      </c>
      <c r="C12" s="5" t="s">
        <v>3</v>
      </c>
      <c r="D12" s="21" t="s">
        <v>104</v>
      </c>
      <c r="E12" s="11">
        <v>168</v>
      </c>
      <c r="G12" s="19"/>
    </row>
    <row r="13" spans="1:7" s="2" customFormat="1" ht="55.5" customHeight="1" x14ac:dyDescent="0.25">
      <c r="A13" s="7" t="s">
        <v>6</v>
      </c>
      <c r="B13" s="22"/>
      <c r="C13" s="5"/>
      <c r="D13" s="21" t="s">
        <v>52</v>
      </c>
      <c r="E13" s="11">
        <v>688.36</v>
      </c>
      <c r="G13" s="19"/>
    </row>
    <row r="14" spans="1:7" s="2" customFormat="1" ht="40.5" customHeight="1" x14ac:dyDescent="0.25">
      <c r="A14" s="7"/>
      <c r="B14" s="15"/>
      <c r="C14" s="5"/>
      <c r="D14" s="10"/>
      <c r="E14" s="11"/>
      <c r="G14" s="19"/>
    </row>
    <row r="15" spans="1:7" s="2" customFormat="1" ht="40.5" customHeight="1" x14ac:dyDescent="0.25">
      <c r="A15" s="7"/>
      <c r="B15" s="22"/>
      <c r="C15" s="5"/>
      <c r="D15" s="10"/>
      <c r="E15" s="11"/>
      <c r="G15" s="19"/>
    </row>
    <row r="16" spans="1:7" s="2" customFormat="1" ht="40.5" customHeight="1" x14ac:dyDescent="0.25">
      <c r="A16" s="23" t="s">
        <v>9</v>
      </c>
      <c r="B16" s="23"/>
      <c r="C16" s="24"/>
      <c r="D16" s="24"/>
      <c r="E16" s="25">
        <f>SUM(E7:E15)</f>
        <v>57217.52</v>
      </c>
      <c r="G16" s="19"/>
    </row>
    <row r="17" spans="1:7" s="2" customFormat="1" ht="40.5" customHeight="1" x14ac:dyDescent="0.25">
      <c r="A17" s="8"/>
      <c r="B17" s="8"/>
      <c r="C17" s="8"/>
      <c r="D17" s="8"/>
      <c r="E17" s="8"/>
      <c r="G17" s="19"/>
    </row>
    <row r="18" spans="1:7" s="2" customFormat="1" ht="74.25" customHeight="1" x14ac:dyDescent="0.25">
      <c r="A18" s="8"/>
      <c r="B18" s="8"/>
      <c r="C18" s="8"/>
      <c r="D18" s="8"/>
      <c r="E18" s="8"/>
      <c r="G18" s="19"/>
    </row>
    <row r="19" spans="1:7" s="2" customFormat="1" ht="50.25" customHeight="1" x14ac:dyDescent="0.25">
      <c r="A19" s="8"/>
      <c r="B19" s="8"/>
      <c r="C19" s="8"/>
      <c r="D19" s="8"/>
      <c r="E19" s="8"/>
      <c r="G19" s="19"/>
    </row>
    <row r="20" spans="1:7" s="2" customFormat="1" ht="40.5" customHeight="1" x14ac:dyDescent="0.25">
      <c r="A20" s="8"/>
      <c r="B20" s="8"/>
      <c r="C20" s="8"/>
      <c r="D20" s="8"/>
      <c r="E20" s="8"/>
      <c r="G20" s="19"/>
    </row>
    <row r="21" spans="1:7" s="2" customFormat="1" ht="40.5" customHeight="1" x14ac:dyDescent="0.25">
      <c r="A21" s="8"/>
      <c r="B21" s="8"/>
      <c r="C21" s="8"/>
      <c r="D21" s="8"/>
      <c r="E21" s="8"/>
      <c r="G21" s="19"/>
    </row>
    <row r="22" spans="1:7" s="2" customFormat="1" ht="40.5" customHeight="1" x14ac:dyDescent="0.25">
      <c r="A22" s="8"/>
      <c r="B22" s="8"/>
      <c r="C22" s="8"/>
      <c r="D22" s="8"/>
      <c r="E22" s="8"/>
      <c r="G22" s="19"/>
    </row>
    <row r="23" spans="1:7" s="2" customFormat="1" ht="36.75" customHeight="1" x14ac:dyDescent="0.25">
      <c r="A23" s="8"/>
      <c r="B23" s="8"/>
      <c r="C23" s="8"/>
      <c r="D23" s="8"/>
      <c r="E23" s="8"/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11 A14:A15">
    <cfRule type="expression" dxfId="5" priority="26">
      <formula>MOD(ROW(),2)=0</formula>
    </cfRule>
  </conditionalFormatting>
  <conditionalFormatting sqref="A12 C12:D15 A16:D16">
    <cfRule type="expression" dxfId="4" priority="23">
      <formula>MOD(ROW(),2)=0</formula>
    </cfRule>
  </conditionalFormatting>
  <conditionalFormatting sqref="E7:E16">
    <cfRule type="expression" dxfId="3" priority="24">
      <formula>MOD(ROW(),2)=0</formula>
    </cfRule>
    <cfRule type="expression" dxfId="2" priority="25">
      <formula>MOD(ROW(),2)=1</formula>
    </cfRule>
  </conditionalFormatting>
  <conditionalFormatting sqref="B12">
    <cfRule type="expression" dxfId="1" priority="2">
      <formula>MOD(ROW(),2)=0</formula>
    </cfRule>
  </conditionalFormatting>
  <conditionalFormatting sqref="A13">
    <cfRule type="expression" dxfId="0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458E-DC1F-48F1-BFC2-D3B46511F717}">
  <dimension ref="A1"/>
  <sheetViews>
    <sheetView workbookViewId="0">
      <selection activeCell="F31" sqref="F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 </vt:lpstr>
      <vt:lpstr>VELJAČA</vt:lpstr>
      <vt:lpstr>OŽUJAK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2024-04-22T05:10:21Z</dcterms:modified>
</cp:coreProperties>
</file>