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13_ncr:1_{7789FE2C-074D-4688-A290-943FA8291EAD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9" l="1" a="1"/>
  <c r="A49" i="9" s="1"/>
  <c r="B49" i="9" a="1"/>
  <c r="B49" i="9" s="1"/>
  <c r="C49" i="9" a="1"/>
  <c r="C49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6" i="8"/>
  <c r="C11" i="8" a="1"/>
  <c r="C11" i="8" s="1"/>
  <c r="B11" i="8" a="1"/>
  <c r="B11" i="8" s="1"/>
  <c r="C10" i="8" a="1"/>
  <c r="C10" i="8" s="1"/>
  <c r="B10" i="8"/>
  <c r="B10" i="8" a="1"/>
  <c r="C9" i="8" a="1"/>
  <c r="C9" i="8" s="1"/>
  <c r="B9" i="8"/>
  <c r="B9" i="8" a="1"/>
  <c r="C8" i="8" a="1"/>
  <c r="C8" i="8" s="1"/>
  <c r="B8" i="8" a="1"/>
  <c r="B8" i="8" s="1"/>
  <c r="B40" i="7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49" i="9" l="1"/>
  <c r="E31" i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51" i="9" l="1"/>
  <c r="E4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<sst xmlns="http://schemas.openxmlformats.org/spreadsheetml/2006/main" count="354" uniqueCount="129">
  <si>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</si>
  <si>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</si>
  <si>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</si>
  <si>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</si>
  <si>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</si>
  <si>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</si>
  <si>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</si>
  <si>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</si>
  <si>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</si>
  <si>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</si>
  <si>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</si>
  <si>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</si>
  <si>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</si>
  <si>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</si>
  <si>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</si>
  <si>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</si>
  <si>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</si>
  <si>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</si>
  <si>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</si>
  <si>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</si>
  <si>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</si>
  <si>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</si>
  <si>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</si>
  <si>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</si>
  <si>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</si>
  <si>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</si>
  <si>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</si>
  <si>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</si>
  <si>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</si>
  <si>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</si>
  <si>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</si>
  <si>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</si>
  <si>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</si>
  <si>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</si>
  <si>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</si>
  <si>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</si>
  <si>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</si>
  <si>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</si>
  <si>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</si>
  <si>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</si>
  <si>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</si>
  <si>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</si>
  <si>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</si>
  <si>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</si>
  <si>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</si>
  <si>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</si>
  <si>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</si>
  <si>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</si>
  <si>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</si>
  <si>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</si>
  <si>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</si>
  <si>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</si>
  <si>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</si>
  <si>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</si>
  <si>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</si>
  <si>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</si>
  <si>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</si>
  <si>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</si>
  <si>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</si>
  <si>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</si>
  <si>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</si>
  <si>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</si>
  <si>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</si>
  <si>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</si>
  <si>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</si>
  <si>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</si>
  <si>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</si>
  <si>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</si>
  <si>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</si>
  <si>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</si>
  <si>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</si>
  <si>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</si>
  <si>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</si>
  <si>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</si>
  <si>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</si>
  <si>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</si>
  <si>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</si>
  <si>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</si>
  <si>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</si>
  <si>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</si>
  <si>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</si>
  <si>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</si>
  <si>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</si>
  <si>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</si>
  <si>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</si>
  <si>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</si>
  <si>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</si>
  <si>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</si>
  <si>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</si>
  <si>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</si>
  <si>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</si>
  <si>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</si>
  <si>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</si>
  <si>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</si>
  <si>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</si>
  <si>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</si>
  <si>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</si>
  <si>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</si>
  <si>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</si>
  <si>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</si>
  <si>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</si>
  <si>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</si>
  <si>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</si>
  <si>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Ožujak 2024.g.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</si>
  <si>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charset val="238"/>
        <scheme val="minor"/>
      </rPr>
      <t xml:space="preserve"> NOVČANA NAKNADA POSLODAVCA ZBOG NEZAPOŠLJAVANJA OSOBA S INVALIDITETOM </t>
    </r>
  </si>
  <si>
    <t>OŠ NOVI MAROF</t>
  </si>
  <si>
    <t>N. MAROF</t>
  </si>
  <si>
    <t xml:space="preserve">TIK-TAK </t>
  </si>
  <si>
    <t>VUČKOVIĆ d.o.o.</t>
  </si>
  <si>
    <t>3211 NAKNADE ZA SMJEŠTAJ NA SLUŽBENOM PUTU</t>
  </si>
  <si>
    <t>TURIST d.o.o.</t>
  </si>
  <si>
    <t>SLATINA PLUS d.o.o.</t>
  </si>
  <si>
    <t>BRIIT d.o.o.</t>
  </si>
  <si>
    <t xml:space="preserve">PRIMUS PILUS </t>
  </si>
  <si>
    <t>O.M. SUPPORT d.o.o.</t>
  </si>
  <si>
    <t>DRUŠTVO ANTONAMARTINA SLOMŠKA</t>
  </si>
  <si>
    <t>4226 GLAZBENI INSTRUMENTI I OPREMA</t>
  </si>
  <si>
    <t xml:space="preserve">HRVATSKA POŠTA </t>
  </si>
  <si>
    <t>DOM ZDRAVLJA VPŽ</t>
  </si>
  <si>
    <t>VIROVITICA</t>
  </si>
  <si>
    <t>3236 OSTALE ZDRAVSTVENE I VETERINARSKE USLUGE</t>
  </si>
  <si>
    <t xml:space="preserve">INSTALACIJE KODRIĆ </t>
  </si>
  <si>
    <t>SANDRINI KOLAČI</t>
  </si>
  <si>
    <t>GRAWE HRVATSKA</t>
  </si>
  <si>
    <t>3292 PREMIJE OSIGURANJA OSTALE IMOVINE</t>
  </si>
  <si>
    <t>JASTREBARSKO</t>
  </si>
  <si>
    <t>VARAŽDIN</t>
  </si>
  <si>
    <t>MARIBOR</t>
  </si>
  <si>
    <t>3212 PRIJEVOZ ZA 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</si>
</sst>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27"/>
      <tableStyleElement type="headerRow" dxfId="126"/>
      <tableStyleElement type="totalRow" dxfId="125"/>
      <tableStyleElement type="firstColumn" dxfId="124"/>
      <tableStyleElement type="lastColumn" dxfId="123"/>
      <tableStyleElement type="firstRowStripe" dxfId="122"/>
      <tableStyleElement type="firstColumnStripe" dxfId="1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120" totalsRowDxfId="119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18" totalsRowDxfId="11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16" totalsRowDxfId="11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14" totalsRowDxfId="113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12" totalsRowDxfId="111"/>
    <tableColumn id="11" xr3:uid="{00000000-0010-0000-0000-00000B000000}" name="Iznos" totalsRowFunction="count" dataDxfId="110" totalsRowDxfId="10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108" totalsRowDxfId="107">
  <autoFilter ref="A6:E45" xr:uid="{4C19569D-1A2E-45C2-80B4-4489E61B050A}"/>
  <tableColumns count="5">
    <tableColumn id="7" xr3:uid="{E89B25F0-26DB-4067-A862-939DBA34598A}" name="Naziv primatelja" dataDxfId="106" totalsRowDxfId="105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104" totalsRowDxfId="103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102" totalsRowDxfId="101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100" totalsRowDxfId="99"/>
    <tableColumn id="11" xr3:uid="{797EC022-48CF-428D-916E-FCC85079C87D}" name="Iznos" totalsRowFunction="count" dataDxfId="98" totalsRowDxfId="9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22B6A-FE23-4BEF-A269-E20D01F1AA61}" name="FakturaProjekta24" displayName="FakturaProjekta24" ref="A6:E16" dataDxfId="96" totalsRowDxfId="95">
  <autoFilter ref="A6:E16" xr:uid="{6B022B6A-FE23-4BEF-A269-E20D01F1AA61}"/>
  <tableColumns count="5">
    <tableColumn id="7" xr3:uid="{29FB229F-7CCA-4A78-9DFD-CE3C141D171F}" name="Naziv primatelja" dataDxfId="94" totalsRowDxfId="93">
      <calculatedColumnFormula array="1">IFERROR(INDEX(#REF!,SMALL(IF(#REF!=rngInvoice,ROW(#REF!)-ROW(#REF!)), ROW(1:1)), MATCH($A$6,#REF!, 0)),"")</calculatedColumnFormula>
    </tableColumn>
    <tableColumn id="8" xr3:uid="{A5E0FCC5-C114-42C8-8396-BFFB2E4D3951}" name="OIB primatelja" dataDxfId="92" totalsRowDxfId="91" dataCellStyle="Normalno">
      <calculatedColumnFormula array="1">IFERROR(INDEX(#REF!,SMALL(IF(#REF!=rngInvoice,ROW(#REF!)-ROW(#REF!)), ROW(1:1)), MATCH($B$6,#REF!, 0)),"")</calculatedColumnFormula>
    </tableColumn>
    <tableColumn id="10" xr3:uid="{27391C25-35A5-4CE3-A7FC-579919969440}" name="Sjedište primatelja" dataDxfId="90" totalsRowDxfId="89" dataCellStyle="Normalno">
      <calculatedColumnFormula array="1">IFERROR(INDEX(#REF!,SMALL(IF(#REF!=rngInvoice,ROW(#REF!)-ROW(#REF!)), ROW(1:1)), MATCH($C$6,#REF!, 0)),"")</calculatedColumnFormula>
    </tableColumn>
    <tableColumn id="3" xr3:uid="{CEAE09A7-227E-41D9-B5D4-1661393D497D}" name="Vrsta rashoda i izdatka" dataDxfId="88" totalsRowDxfId="87"/>
    <tableColumn id="11" xr3:uid="{50D46608-BA7D-41C5-81C5-4672808D5E52}" name="Iznos" totalsRowFunction="count" dataDxfId="86" totalsRowDxfId="8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493A94-EC4D-4D55-86CC-C3EE3CF87601}" name="FakturaProjekta26" displayName="FakturaProjekta26" ref="A6:E51" dataDxfId="84" totalsRowDxfId="83">
  <autoFilter ref="A6:E51" xr:uid="{DB493A94-EC4D-4D55-86CC-C3EE3CF87601}"/>
  <tableColumns count="5">
    <tableColumn id="7" xr3:uid="{536F8663-2CFF-4069-AFD8-77EDCF73F5D2}" name="Naziv primatelja" dataDxfId="82" totalsRowDxfId="81">
      <calculatedColumnFormula array="1">IFERROR(INDEX(#REF!,SMALL(IF(#REF!=rngInvoice,ROW(#REF!)-ROW(#REF!)), ROW(1:1)), MATCH($A$6,#REF!, 0)),"")</calculatedColumnFormula>
    </tableColumn>
    <tableColumn id="8" xr3:uid="{68FB3DB2-B12F-4950-BD3E-3E2D951ED24F}" name="OIB primatelja" dataDxfId="80" totalsRowDxfId="79" dataCellStyle="Normalno">
      <calculatedColumnFormula array="1">IFERROR(INDEX(#REF!,SMALL(IF(#REF!=rngInvoice,ROW(#REF!)-ROW(#REF!)), ROW(1:1)), MATCH($B$6,#REF!, 0)),"")</calculatedColumnFormula>
    </tableColumn>
    <tableColumn id="10" xr3:uid="{1A9B0F86-2D54-46D7-B9B5-9C5240904ADC}" name="Sjedište primatelja" dataDxfId="78" totalsRowDxfId="77" dataCellStyle="Normalno">
      <calculatedColumnFormula array="1">IFERROR(INDEX(#REF!,SMALL(IF(#REF!=rngInvoice,ROW(#REF!)-ROW(#REF!)), ROW(1:1)), MATCH($C$6,#REF!, 0)),"")</calculatedColumnFormula>
    </tableColumn>
    <tableColumn id="3" xr3:uid="{443DDEBF-B9BB-4576-8F8E-DC4C86603650}" name="Vrsta rashoda i izdatka" dataDxfId="76" totalsRowDxfId="75"/>
    <tableColumn id="11" xr3:uid="{26D2891B-3641-41D1-B8E4-167945799B77}" name="Iznos" totalsRowFunction="count" dataDxfId="74" totalsRowDxfId="7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16" zoomScaleNormal="100" workbookViewId="0">
      <selection activeCell="A26" sqref="A26:E2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30</v>
      </c>
      <c r="B2" s="30"/>
      <c r="C2" s="16" t="s">
        <v>32</v>
      </c>
      <c r="D2" s="32" t="s">
        <v>33</v>
      </c>
      <c r="E2" s="32"/>
      <c r="F2" s="4"/>
    </row>
    <row r="3" spans="1:7" ht="47.25" customHeight="1" x14ac:dyDescent="0.25">
      <c r="A3" s="31" t="s">
        <v>31</v>
      </c>
      <c r="B3" s="31"/>
      <c r="C3" s="17"/>
      <c r="D3" s="33" t="s">
        <v>34</v>
      </c>
      <c r="E3" s="33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72" priority="2">
      <formula>MOD(ROW(),2)=0</formula>
    </cfRule>
  </conditionalFormatting>
  <conditionalFormatting sqref="A7:D11 A12:A18">
    <cfRule type="expression" dxfId="71" priority="7">
      <formula>MOD(ROW(),2)=0</formula>
    </cfRule>
  </conditionalFormatting>
  <conditionalFormatting sqref="A19:D19 A23:D24">
    <cfRule type="expression" dxfId="70" priority="26">
      <formula>MOD(ROW(),2)=0</formula>
    </cfRule>
  </conditionalFormatting>
  <conditionalFormatting sqref="B12:D12 C13:D18 A20:A22 C20:D22 A28:D31">
    <cfRule type="expression" dxfId="69" priority="8">
      <formula>MOD(ROW(),2)=0</formula>
    </cfRule>
  </conditionalFormatting>
  <conditionalFormatting sqref="D25:D27">
    <cfRule type="expression" dxfId="68" priority="1">
      <formula>MOD(ROW(),2)=0</formula>
    </cfRule>
  </conditionalFormatting>
  <conditionalFormatting sqref="E7:E31">
    <cfRule type="expression" dxfId="67" priority="5">
      <formula>MOD(ROW(),2)=0</formula>
    </cfRule>
    <cfRule type="expression" dxfId="66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opLeftCell="A33" zoomScaleNormal="100" workbookViewId="0">
      <selection activeCell="A17" sqref="A17:E17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/>
      <c r="B44" s="15"/>
      <c r="C44" s="5"/>
      <c r="D44" s="10"/>
      <c r="E44" s="11"/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65286.830000000024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65" priority="31">
      <formula>MOD(ROW(),2)=0</formula>
    </cfRule>
  </conditionalFormatting>
  <conditionalFormatting sqref="A35:D36">
    <cfRule type="expression" dxfId="64" priority="11">
      <formula>MOD(ROW(),2)=0</formula>
    </cfRule>
  </conditionalFormatting>
  <conditionalFormatting sqref="B12">
    <cfRule type="expression" dxfId="63" priority="8">
      <formula>MOD(ROW(),2)=0</formula>
    </cfRule>
  </conditionalFormatting>
  <conditionalFormatting sqref="B16">
    <cfRule type="expression" dxfId="62" priority="26">
      <formula>MOD(ROW(),2)=0</formula>
    </cfRule>
  </conditionalFormatting>
  <conditionalFormatting sqref="B18">
    <cfRule type="expression" dxfId="61" priority="2">
      <formula>MOD(ROW(),2)=0</formula>
    </cfRule>
  </conditionalFormatting>
  <conditionalFormatting sqref="B22">
    <cfRule type="expression" dxfId="60" priority="24">
      <formula>MOD(ROW(),2)=0</formula>
    </cfRule>
  </conditionalFormatting>
  <conditionalFormatting sqref="B24">
    <cfRule type="expression" dxfId="59" priority="23">
      <formula>MOD(ROW(),2)=0</formula>
    </cfRule>
  </conditionalFormatting>
  <conditionalFormatting sqref="B26">
    <cfRule type="expression" dxfId="58" priority="22">
      <formula>MOD(ROW(),2)=0</formula>
    </cfRule>
  </conditionalFormatting>
  <conditionalFormatting sqref="B30">
    <cfRule type="expression" dxfId="57" priority="21">
      <formula>MOD(ROW(),2)=0</formula>
    </cfRule>
  </conditionalFormatting>
  <conditionalFormatting sqref="B32">
    <cfRule type="expression" dxfId="56" priority="20">
      <formula>MOD(ROW(),2)=0</formula>
    </cfRule>
  </conditionalFormatting>
  <conditionalFormatting sqref="B34">
    <cfRule type="expression" dxfId="55" priority="19">
      <formula>MOD(ROW(),2)=0</formula>
    </cfRule>
  </conditionalFormatting>
  <conditionalFormatting sqref="B38">
    <cfRule type="expression" dxfId="54" priority="17">
      <formula>MOD(ROW(),2)=0</formula>
    </cfRule>
  </conditionalFormatting>
  <conditionalFormatting sqref="B40">
    <cfRule type="expression" dxfId="53" priority="16">
      <formula>MOD(ROW(),2)=0</formula>
    </cfRule>
  </conditionalFormatting>
  <conditionalFormatting sqref="B42">
    <cfRule type="expression" dxfId="52" priority="1">
      <formula>MOD(ROW(),2)=0</formula>
    </cfRule>
  </conditionalFormatting>
  <conditionalFormatting sqref="C37:C38 C39:D41 C42">
    <cfRule type="expression" dxfId="51" priority="10">
      <formula>MOD(ROW(),2)=0</formula>
    </cfRule>
  </conditionalFormatting>
  <conditionalFormatting sqref="C12:D16 A12:A32 C17 C18:D20 C21 C22:D30 C31 C32:D32 A33:C33 A34 C34:D34 A37:A44 C43:D44 A45:D45">
    <cfRule type="expression" dxfId="50" priority="28">
      <formula>MOD(ROW(),2)=0</formula>
    </cfRule>
  </conditionalFormatting>
  <conditionalFormatting sqref="D17">
    <cfRule type="expression" dxfId="49" priority="9">
      <formula>MOD(ROW(),2)=0</formula>
    </cfRule>
  </conditionalFormatting>
  <conditionalFormatting sqref="D21">
    <cfRule type="expression" dxfId="48" priority="7">
      <formula>MOD(ROW(),2)=0</formula>
    </cfRule>
  </conditionalFormatting>
  <conditionalFormatting sqref="D31">
    <cfRule type="expression" dxfId="47" priority="6">
      <formula>MOD(ROW(),2)=0</formula>
    </cfRule>
  </conditionalFormatting>
  <conditionalFormatting sqref="D33">
    <cfRule type="expression" dxfId="46" priority="13">
      <formula>MOD(ROW(),2)=0</formula>
    </cfRule>
  </conditionalFormatting>
  <conditionalFormatting sqref="D37:D38">
    <cfRule type="expression" dxfId="45" priority="4">
      <formula>MOD(ROW(),2)=0</formula>
    </cfRule>
  </conditionalFormatting>
  <conditionalFormatting sqref="D42">
    <cfRule type="expression" dxfId="44" priority="3">
      <formula>MOD(ROW(),2)=0</formula>
    </cfRule>
  </conditionalFormatting>
  <conditionalFormatting sqref="E7:E45">
    <cfRule type="expression" dxfId="43" priority="29">
      <formula>MOD(ROW(),2)=0</formula>
    </cfRule>
    <cfRule type="expression" dxfId="42" priority="30">
      <formula>MOD(ROW(),2)=1</formula>
    </cfRule>
  </conditionalFormatting>
  <printOptions horizontalCentered="1"/>
  <pageMargins left="0.31496062992125984" right="0.31496062992125984" top="0.59055118110236227" bottom="0.59055118110236227" header="0.11811023622047245" footer="0.11811023622047245"/>
  <pageSetup paperSize="9" scale="4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6AB-C3FE-4833-A354-1717AAF6BF8A}">
  <sheetPr>
    <tabColor theme="4" tint="-0.499984740745262"/>
  </sheetPr>
  <dimension ref="A1:G46"/>
  <sheetViews>
    <sheetView topLeftCell="A8" workbookViewId="0">
      <selection activeCell="A13" sqref="A13:D13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103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40519.65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948.61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7</v>
      </c>
      <c r="B12" s="7">
        <v>18683136487</v>
      </c>
      <c r="C12" s="5" t="s">
        <v>3</v>
      </c>
      <c r="D12" s="21" t="s">
        <v>104</v>
      </c>
      <c r="E12" s="11">
        <v>168</v>
      </c>
      <c r="G12" s="19"/>
    </row>
    <row r="13" spans="1:7" s="2" customFormat="1" ht="55.5" customHeight="1" x14ac:dyDescent="0.25">
      <c r="A13" s="7" t="s">
        <v>6</v>
      </c>
      <c r="B13" s="22"/>
      <c r="C13" s="5"/>
      <c r="D13" s="21" t="s">
        <v>52</v>
      </c>
      <c r="E13" s="11">
        <v>688.36</v>
      </c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22"/>
      <c r="C15" s="5"/>
      <c r="D15" s="10"/>
      <c r="E15" s="11"/>
      <c r="G15" s="19"/>
    </row>
    <row r="16" spans="1:7" s="2" customFormat="1" ht="40.5" customHeight="1" x14ac:dyDescent="0.25">
      <c r="A16" s="23" t="s">
        <v>9</v>
      </c>
      <c r="B16" s="23"/>
      <c r="C16" s="24"/>
      <c r="D16" s="24"/>
      <c r="E16" s="25">
        <f>SUM(E7:E15)</f>
        <v>57217.52</v>
      </c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74.25" customHeight="1" x14ac:dyDescent="0.25">
      <c r="A18" s="8"/>
      <c r="B18" s="8"/>
      <c r="C18" s="8"/>
      <c r="D18" s="8"/>
      <c r="E18" s="8"/>
      <c r="G18" s="19"/>
    </row>
    <row r="19" spans="1:7" s="2" customFormat="1" ht="50.2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36.75" customHeight="1" x14ac:dyDescent="0.25">
      <c r="A23" s="8"/>
      <c r="B23" s="8"/>
      <c r="C23" s="8"/>
      <c r="D23" s="8"/>
      <c r="E23" s="8"/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5">
    <cfRule type="expression" dxfId="41" priority="1">
      <formula>MOD(ROW(),2)=0</formula>
    </cfRule>
  </conditionalFormatting>
  <conditionalFormatting sqref="A7:D11">
    <cfRule type="expression" dxfId="40" priority="26">
      <formula>MOD(ROW(),2)=0</formula>
    </cfRule>
  </conditionalFormatting>
  <conditionalFormatting sqref="B12">
    <cfRule type="expression" dxfId="39" priority="2">
      <formula>MOD(ROW(),2)=0</formula>
    </cfRule>
  </conditionalFormatting>
  <conditionalFormatting sqref="C12:D15 A16:D16">
    <cfRule type="expression" dxfId="38" priority="23">
      <formula>MOD(ROW(),2)=0</formula>
    </cfRule>
  </conditionalFormatting>
  <conditionalFormatting sqref="E7:E16">
    <cfRule type="expression" dxfId="37" priority="24">
      <formula>MOD(ROW(),2)=0</formula>
    </cfRule>
    <cfRule type="expression" dxfId="36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58E-DC1F-48F1-BFC2-D3B46511F717}">
  <sheetPr>
    <tabColor theme="4" tint="-0.499984740745262"/>
  </sheetPr>
  <dimension ref="A1:G51"/>
  <sheetViews>
    <sheetView tabSelected="1" topLeftCell="A41" workbookViewId="0">
      <selection activeCell="I47" sqref="I47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98</v>
      </c>
      <c r="B2" s="30"/>
      <c r="C2" s="16" t="s">
        <v>100</v>
      </c>
      <c r="D2" s="32" t="s">
        <v>101</v>
      </c>
      <c r="E2" s="32"/>
      <c r="F2" s="4"/>
    </row>
    <row r="3" spans="1:7" ht="47.25" customHeight="1" x14ac:dyDescent="0.25">
      <c r="A3" s="31" t="s">
        <v>99</v>
      </c>
      <c r="B3" s="31"/>
      <c r="C3" s="17"/>
      <c r="D3" s="33" t="s">
        <v>102</v>
      </c>
      <c r="E3" s="33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28" t="s">
        <v>23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47739.839999999997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1073.8699999999999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4570.08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2892.01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8808.2900000000009</v>
      </c>
      <c r="G11" s="19"/>
    </row>
    <row r="12" spans="1:7" s="2" customFormat="1" ht="44.25" customHeight="1" x14ac:dyDescent="0.25">
      <c r="A12" s="7" t="s">
        <v>45</v>
      </c>
      <c r="B12" s="7">
        <v>28605873543</v>
      </c>
      <c r="C12" s="5" t="s">
        <v>46</v>
      </c>
      <c r="D12" s="10" t="s">
        <v>28</v>
      </c>
      <c r="E12" s="11">
        <v>25.93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107</v>
      </c>
      <c r="B14" s="15">
        <v>9381218694</v>
      </c>
      <c r="C14" s="5" t="s">
        <v>36</v>
      </c>
      <c r="D14" s="10" t="s">
        <v>28</v>
      </c>
      <c r="E14" s="11">
        <v>84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27.01</v>
      </c>
      <c r="G16" s="19"/>
    </row>
    <row r="17" spans="1:7" s="2" customFormat="1" ht="40.5" customHeight="1" x14ac:dyDescent="0.25">
      <c r="A17" s="7" t="s">
        <v>108</v>
      </c>
      <c r="B17" s="13">
        <v>90008443698</v>
      </c>
      <c r="C17" s="5" t="s">
        <v>125</v>
      </c>
      <c r="D17" s="10" t="s">
        <v>109</v>
      </c>
      <c r="E17" s="11">
        <v>132.38999999999999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11.23</v>
      </c>
      <c r="G18" s="19"/>
    </row>
    <row r="19" spans="1:7" s="2" customFormat="1" ht="50.25" customHeight="1" x14ac:dyDescent="0.25">
      <c r="A19" s="7" t="s">
        <v>112</v>
      </c>
      <c r="B19" s="13">
        <v>49817034926</v>
      </c>
      <c r="C19" s="5" t="s">
        <v>81</v>
      </c>
      <c r="D19" s="10" t="s">
        <v>80</v>
      </c>
      <c r="E19" s="11">
        <v>130.01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159.15</v>
      </c>
      <c r="G20" s="19"/>
    </row>
    <row r="21" spans="1:7" s="2" customFormat="1" ht="40.5" customHeight="1" x14ac:dyDescent="0.25">
      <c r="A21" s="7" t="s">
        <v>117</v>
      </c>
      <c r="B21" s="13">
        <v>87311810356</v>
      </c>
      <c r="C21" s="5" t="s">
        <v>5</v>
      </c>
      <c r="D21" s="10" t="s">
        <v>13</v>
      </c>
      <c r="E21" s="11">
        <v>4.0599999999999996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60</v>
      </c>
      <c r="G22" s="19"/>
    </row>
    <row r="23" spans="1:7" s="2" customFormat="1" ht="36.75" customHeight="1" x14ac:dyDescent="0.25">
      <c r="A23" s="7" t="s">
        <v>44</v>
      </c>
      <c r="B23" s="13">
        <v>80093836775</v>
      </c>
      <c r="C23" s="5" t="s">
        <v>36</v>
      </c>
      <c r="D23" s="10" t="s">
        <v>80</v>
      </c>
      <c r="E23" s="11">
        <v>72.5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110</v>
      </c>
      <c r="B25" s="13">
        <v>21819941955</v>
      </c>
      <c r="C25" s="5" t="s">
        <v>126</v>
      </c>
      <c r="D25" s="10" t="s">
        <v>109</v>
      </c>
      <c r="E25" s="11">
        <v>133.72</v>
      </c>
      <c r="G25" s="19"/>
    </row>
    <row r="26" spans="1:7" s="2" customFormat="1" ht="33.75" customHeight="1" x14ac:dyDescent="0.25">
      <c r="A26" s="7" t="s">
        <v>111</v>
      </c>
      <c r="B26" s="7">
        <v>92585059340</v>
      </c>
      <c r="C26" s="5" t="s">
        <v>36</v>
      </c>
      <c r="D26" s="10" t="s">
        <v>51</v>
      </c>
      <c r="E26" s="11">
        <v>81.16</v>
      </c>
      <c r="G26" s="19"/>
    </row>
    <row r="27" spans="1:7" s="2" customFormat="1" ht="33.75" customHeight="1" x14ac:dyDescent="0.25">
      <c r="A27" s="7" t="s">
        <v>44</v>
      </c>
      <c r="B27" s="13">
        <v>80093836775</v>
      </c>
      <c r="C27" s="5" t="s">
        <v>36</v>
      </c>
      <c r="D27" s="10" t="s">
        <v>48</v>
      </c>
      <c r="E27" s="11">
        <v>43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14.96</v>
      </c>
      <c r="G28" s="19"/>
    </row>
    <row r="29" spans="1:7" s="2" customFormat="1" ht="48.75" customHeight="1" x14ac:dyDescent="0.25">
      <c r="A29" s="7" t="s">
        <v>105</v>
      </c>
      <c r="B29" s="13">
        <v>22230823677</v>
      </c>
      <c r="C29" s="5" t="s">
        <v>106</v>
      </c>
      <c r="D29" s="10" t="s">
        <v>28</v>
      </c>
      <c r="E29" s="11">
        <v>40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57</v>
      </c>
      <c r="B31" s="13">
        <v>60277424315</v>
      </c>
      <c r="C31" s="5" t="s">
        <v>78</v>
      </c>
      <c r="D31" s="10" t="s">
        <v>28</v>
      </c>
      <c r="E31" s="11">
        <v>27</v>
      </c>
      <c r="G31" s="19"/>
    </row>
    <row r="32" spans="1:7" s="2" customFormat="1" ht="33.950000000000003" customHeight="1" x14ac:dyDescent="0.25">
      <c r="A32" s="7" t="s">
        <v>114</v>
      </c>
      <c r="B32" s="7">
        <v>23071028130</v>
      </c>
      <c r="C32" s="5" t="s">
        <v>3</v>
      </c>
      <c r="D32" s="10" t="s">
        <v>28</v>
      </c>
      <c r="E32" s="11">
        <v>62.5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365.68</v>
      </c>
      <c r="G33" s="19"/>
    </row>
    <row r="34" spans="1:7" s="2" customFormat="1" ht="34.5" customHeight="1" x14ac:dyDescent="0.25">
      <c r="A34" s="7" t="s">
        <v>115</v>
      </c>
      <c r="B34" s="7">
        <v>63222922</v>
      </c>
      <c r="C34" s="5" t="s">
        <v>127</v>
      </c>
      <c r="D34" s="10" t="s">
        <v>28</v>
      </c>
      <c r="E34" s="11">
        <v>129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729.98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21.24</v>
      </c>
      <c r="G36" s="19"/>
    </row>
    <row r="37" spans="1:7" s="2" customFormat="1" ht="33.950000000000003" customHeight="1" x14ac:dyDescent="0.25">
      <c r="A37" s="7" t="s">
        <v>113</v>
      </c>
      <c r="B37" s="13">
        <v>18283542825</v>
      </c>
      <c r="C37" s="5" t="s">
        <v>3</v>
      </c>
      <c r="D37" s="10" t="s">
        <v>48</v>
      </c>
      <c r="E37" s="11">
        <v>580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126.08</v>
      </c>
      <c r="G38" s="19"/>
    </row>
    <row r="39" spans="1:7" s="2" customFormat="1" ht="43.5" customHeight="1" x14ac:dyDescent="0.25">
      <c r="A39" s="7" t="s">
        <v>113</v>
      </c>
      <c r="B39" s="13">
        <v>18283542825</v>
      </c>
      <c r="C39" s="5" t="s">
        <v>3</v>
      </c>
      <c r="D39" s="10" t="s">
        <v>26</v>
      </c>
      <c r="E39" s="11">
        <v>33</v>
      </c>
      <c r="G39" s="19"/>
    </row>
    <row r="40" spans="1:7" s="2" customFormat="1" ht="33.950000000000003" customHeight="1" x14ac:dyDescent="0.25">
      <c r="A40" s="7" t="s">
        <v>118</v>
      </c>
      <c r="B40" s="7">
        <v>2929760936</v>
      </c>
      <c r="C40" s="5" t="s">
        <v>119</v>
      </c>
      <c r="D40" s="10" t="s">
        <v>120</v>
      </c>
      <c r="E40" s="11">
        <v>90</v>
      </c>
      <c r="G40" s="19"/>
    </row>
    <row r="41" spans="1:7" s="2" customFormat="1" ht="33.950000000000003" customHeight="1" x14ac:dyDescent="0.25">
      <c r="A41" s="7" t="s">
        <v>47</v>
      </c>
      <c r="B41" s="7">
        <v>83605107180</v>
      </c>
      <c r="C41" s="5" t="s">
        <v>4</v>
      </c>
      <c r="D41" s="10" t="s">
        <v>116</v>
      </c>
      <c r="E41" s="11">
        <v>511.45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1035</v>
      </c>
      <c r="G42" s="19"/>
    </row>
    <row r="43" spans="1:7" s="2" customFormat="1" ht="44.25" customHeight="1" x14ac:dyDescent="0.25">
      <c r="A43" s="7" t="s">
        <v>121</v>
      </c>
      <c r="B43" s="13">
        <v>59670359828</v>
      </c>
      <c r="C43" s="5" t="s">
        <v>36</v>
      </c>
      <c r="D43" s="10" t="s">
        <v>86</v>
      </c>
      <c r="E43" s="11">
        <v>255</v>
      </c>
      <c r="G43" s="19"/>
    </row>
    <row r="44" spans="1:7" s="2" customFormat="1" ht="30" customHeight="1" x14ac:dyDescent="0.25">
      <c r="A44" s="7" t="s">
        <v>89</v>
      </c>
      <c r="B44" s="7">
        <v>54361842913</v>
      </c>
      <c r="C44" s="5" t="s">
        <v>36</v>
      </c>
      <c r="D44" s="5" t="s">
        <v>48</v>
      </c>
      <c r="E44" s="11">
        <v>100</v>
      </c>
      <c r="G44" s="19"/>
    </row>
    <row r="45" spans="1:7" s="2" customFormat="1" ht="33.950000000000003" customHeight="1" x14ac:dyDescent="0.25">
      <c r="A45" s="7" t="s">
        <v>122</v>
      </c>
      <c r="B45" s="13">
        <v>19657540717</v>
      </c>
      <c r="C45" s="5" t="s">
        <v>36</v>
      </c>
      <c r="D45" s="5" t="s">
        <v>51</v>
      </c>
      <c r="E45" s="11">
        <v>70</v>
      </c>
      <c r="G45" s="19"/>
    </row>
    <row r="46" spans="1:7" s="14" customFormat="1" ht="42.75" customHeight="1" x14ac:dyDescent="0.25">
      <c r="A46" s="7" t="s">
        <v>123</v>
      </c>
      <c r="B46" s="15">
        <v>28406115764</v>
      </c>
      <c r="C46" s="5" t="s">
        <v>3</v>
      </c>
      <c r="D46" s="10" t="s">
        <v>124</v>
      </c>
      <c r="E46" s="11">
        <v>753.15</v>
      </c>
      <c r="G46" s="20"/>
    </row>
    <row r="47" spans="1:7" ht="42.75" customHeight="1" x14ac:dyDescent="0.25">
      <c r="A47" s="7" t="s">
        <v>56</v>
      </c>
      <c r="B47" s="13">
        <v>54361842913</v>
      </c>
      <c r="C47" s="5" t="s">
        <v>36</v>
      </c>
      <c r="D47" s="10" t="s">
        <v>28</v>
      </c>
      <c r="E47" s="11">
        <v>9.31</v>
      </c>
    </row>
    <row r="48" spans="1:7" ht="25.5" x14ac:dyDescent="0.25">
      <c r="A48" s="7" t="s">
        <v>6</v>
      </c>
      <c r="B48" s="15"/>
      <c r="C48" s="5"/>
      <c r="D48" s="21" t="s">
        <v>52</v>
      </c>
      <c r="E48" s="11">
        <v>1989.72</v>
      </c>
    </row>
    <row r="49" spans="1:5" ht="15" x14ac:dyDescent="0.25">
      <c r="A49" s="7" t="str" cm="1">
        <f t="array" ref="A49">IFERROR(INDEX(#REF!,SMALL(IF(#REF!=rngInvoice,ROW(#REF!)-ROW(#REF!)), ROW(41:41)), MATCH($A$6,#REF!, 0)),"")</f>
        <v/>
      </c>
      <c r="B49" s="13" t="str" cm="1">
        <f t="array" ref="B49">IFERROR(INDEX(#REF!,SMALL(IF(#REF!=rngInvoice,ROW(#REF!)-ROW(#REF!)), ROW(41:41)), MATCH($B$6,#REF!, 0)),"")</f>
        <v/>
      </c>
      <c r="C49" s="5" t="str" cm="1">
        <f t="array" ref="C49">IFERROR(INDEX(#REF!,SMALL(IF(#REF!=rngInvoice,ROW(#REF!)-ROW(#REF!)), ROW(41:41)), MATCH($C$6,#REF!, 0)),"")</f>
        <v/>
      </c>
      <c r="D49" s="5"/>
      <c r="E49" s="11" t="str">
        <f>IFERROR((A49*B49)-C49,"")</f>
        <v/>
      </c>
    </row>
    <row r="50" spans="1:5" ht="15" x14ac:dyDescent="0.25">
      <c r="A50" s="7"/>
      <c r="B50" s="15"/>
      <c r="C50" s="5"/>
      <c r="D50" s="10"/>
      <c r="E50" s="11"/>
    </row>
    <row r="51" spans="1:5" ht="18.75" x14ac:dyDescent="0.25">
      <c r="A51" s="23" t="s">
        <v>9</v>
      </c>
      <c r="B51" s="23"/>
      <c r="C51" s="24"/>
      <c r="D51" s="24"/>
      <c r="E51" s="25">
        <f>SUM(E7:E50)</f>
        <v>74009.719999999987</v>
      </c>
    </row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2:C12 C43:D43 C45:D47 D44 A42:A47 A49:A50 C49:D50">
    <cfRule type="expression" dxfId="35" priority="14">
      <formula>MOD(ROW(),2)=0</formula>
    </cfRule>
  </conditionalFormatting>
  <conditionalFormatting sqref="A7:D11">
    <cfRule type="expression" dxfId="34" priority="40">
      <formula>MOD(ROW(),2)=0</formula>
    </cfRule>
  </conditionalFormatting>
  <conditionalFormatting sqref="A35:D36">
    <cfRule type="expression" dxfId="33" priority="26">
      <formula>MOD(ROW(),2)=0</formula>
    </cfRule>
  </conditionalFormatting>
  <conditionalFormatting sqref="B16">
    <cfRule type="expression" dxfId="32" priority="36">
      <formula>MOD(ROW(),2)=0</formula>
    </cfRule>
  </conditionalFormatting>
  <conditionalFormatting sqref="B18">
    <cfRule type="expression" dxfId="31" priority="18">
      <formula>MOD(ROW(),2)=0</formula>
    </cfRule>
  </conditionalFormatting>
  <conditionalFormatting sqref="B22">
    <cfRule type="expression" dxfId="30" priority="35">
      <formula>MOD(ROW(),2)=0</formula>
    </cfRule>
  </conditionalFormatting>
  <conditionalFormatting sqref="B24">
    <cfRule type="expression" dxfId="29" priority="34">
      <formula>MOD(ROW(),2)=0</formula>
    </cfRule>
  </conditionalFormatting>
  <conditionalFormatting sqref="B26">
    <cfRule type="expression" dxfId="28" priority="33">
      <formula>MOD(ROW(),2)=0</formula>
    </cfRule>
  </conditionalFormatting>
  <conditionalFormatting sqref="B30">
    <cfRule type="expression" dxfId="27" priority="32">
      <formula>MOD(ROW(),2)=0</formula>
    </cfRule>
  </conditionalFormatting>
  <conditionalFormatting sqref="B32">
    <cfRule type="expression" dxfId="26" priority="31">
      <formula>MOD(ROW(),2)=0</formula>
    </cfRule>
  </conditionalFormatting>
  <conditionalFormatting sqref="B34">
    <cfRule type="expression" dxfId="25" priority="30">
      <formula>MOD(ROW(),2)=0</formula>
    </cfRule>
  </conditionalFormatting>
  <conditionalFormatting sqref="B38">
    <cfRule type="expression" dxfId="24" priority="29">
      <formula>MOD(ROW(),2)=0</formula>
    </cfRule>
  </conditionalFormatting>
  <conditionalFormatting sqref="B40">
    <cfRule type="expression" dxfId="23" priority="28">
      <formula>MOD(ROW(),2)=0</formula>
    </cfRule>
  </conditionalFormatting>
  <conditionalFormatting sqref="B42">
    <cfRule type="expression" dxfId="22" priority="17">
      <formula>MOD(ROW(),2)=0</formula>
    </cfRule>
  </conditionalFormatting>
  <conditionalFormatting sqref="C40:D40 C42 D41 C37:C39">
    <cfRule type="expression" dxfId="21" priority="25">
      <formula>MOD(ROW(),2)=0</formula>
    </cfRule>
  </conditionalFormatting>
  <conditionalFormatting sqref="C13:D13 C14 C15:D16 C17 C18:D20 C21 C22:D24 C25 A33:C33 A34 A51:D51 A13:A30 C26:D26 C28:D30 C27 A32 A37:A40 C32:D32 C34:D34 A41:C41">
    <cfRule type="expression" dxfId="20" priority="37">
      <formula>MOD(ROW(),2)=0</formula>
    </cfRule>
  </conditionalFormatting>
  <conditionalFormatting sqref="D12">
    <cfRule type="expression" dxfId="19" priority="13">
      <formula>MOD(ROW(),2)=0</formula>
    </cfRule>
  </conditionalFormatting>
  <conditionalFormatting sqref="D14">
    <cfRule type="expression" dxfId="18" priority="12">
      <formula>MOD(ROW(),2)=0</formula>
    </cfRule>
  </conditionalFormatting>
  <conditionalFormatting sqref="D17">
    <cfRule type="expression" dxfId="17" priority="24">
      <formula>MOD(ROW(),2)=0</formula>
    </cfRule>
  </conditionalFormatting>
  <conditionalFormatting sqref="D21">
    <cfRule type="expression" dxfId="16" priority="22">
      <formula>MOD(ROW(),2)=0</formula>
    </cfRule>
  </conditionalFormatting>
  <conditionalFormatting sqref="D25">
    <cfRule type="expression" dxfId="15" priority="11">
      <formula>MOD(ROW(),2)=0</formula>
    </cfRule>
  </conditionalFormatting>
  <conditionalFormatting sqref="D33">
    <cfRule type="expression" dxfId="14" priority="27">
      <formula>MOD(ROW(),2)=0</formula>
    </cfRule>
  </conditionalFormatting>
  <conditionalFormatting sqref="D37:D38">
    <cfRule type="expression" dxfId="13" priority="20">
      <formula>MOD(ROW(),2)=0</formula>
    </cfRule>
  </conditionalFormatting>
  <conditionalFormatting sqref="D42">
    <cfRule type="expression" dxfId="12" priority="19">
      <formula>MOD(ROW(),2)=0</formula>
    </cfRule>
  </conditionalFormatting>
  <conditionalFormatting sqref="E7:E30 E32:E51">
    <cfRule type="expression" dxfId="11" priority="15">
      <formula>MOD(ROW(),2)=0</formula>
    </cfRule>
    <cfRule type="expression" dxfId="10" priority="16">
      <formula>MOD(ROW(),2)=1</formula>
    </cfRule>
  </conditionalFormatting>
  <conditionalFormatting sqref="D27">
    <cfRule type="expression" dxfId="9" priority="10">
      <formula>MOD(ROW(),2)=0</formula>
    </cfRule>
  </conditionalFormatting>
  <conditionalFormatting sqref="A31 C31">
    <cfRule type="expression" dxfId="8" priority="7">
      <formula>MOD(ROW(),2)=0</formula>
    </cfRule>
  </conditionalFormatting>
  <conditionalFormatting sqref="D31">
    <cfRule type="expression" dxfId="7" priority="6">
      <formula>MOD(ROW(),2)=0</formula>
    </cfRule>
  </conditionalFormatting>
  <conditionalFormatting sqref="E31">
    <cfRule type="expression" dxfId="6" priority="8">
      <formula>MOD(ROW(),2)=0</formula>
    </cfRule>
    <cfRule type="expression" dxfId="5" priority="9">
      <formula>MOD(ROW(),2)=1</formula>
    </cfRule>
  </conditionalFormatting>
  <conditionalFormatting sqref="D39">
    <cfRule type="expression" dxfId="4" priority="5">
      <formula>MOD(ROW(),2)=0</formula>
    </cfRule>
  </conditionalFormatting>
  <conditionalFormatting sqref="B44">
    <cfRule type="expression" dxfId="3" priority="3">
      <formula>MOD(ROW(),2)=0</formula>
    </cfRule>
  </conditionalFormatting>
  <conditionalFormatting sqref="C44">
    <cfRule type="expression" dxfId="2" priority="4">
      <formula>MOD(ROW(),2)=0</formula>
    </cfRule>
  </conditionalFormatting>
  <conditionalFormatting sqref="A48">
    <cfRule type="expression" dxfId="1" priority="1">
      <formula>MOD(ROW(),2)=0</formula>
    </cfRule>
  </conditionalFormatting>
  <conditionalFormatting sqref="C48:D48">
    <cfRule type="expression" dxfId="0" priority="2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 </vt:lpstr>
      <vt:lpstr>VELJAČA</vt:lpstr>
      <vt:lpstr>OŽUJAK</vt:lpstr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2024-05-28T12:17:42Z</dcterms:modified>
</cp:coreProperties>
</file>