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rel\Desktop\FINANCIJSKI IZVJEŠTAJI\iTRANSPARENTNOST 2025\"/>
    </mc:Choice>
  </mc:AlternateContent>
  <xr:revisionPtr revIDLastSave="0" documentId="13_ncr:1_{EA11C4EF-B395-40E7-89EA-7BA05D7C0794}" xr6:coauthVersionLast="47" xr6:coauthVersionMax="47" xr10:uidLastSave="{00000000-0000-0000-0000-000000000000}"/>
  <bookViews>
    <workbookView xWindow="0" yWindow="0" windowWidth="16035" windowHeight="12825" activeTab="3" xr2:uid="{00000000-000D-0000-FFFF-FFFF00000000}"/>
  </bookViews>
  <sheets>
    <sheet name="SIJEČANJ " sheetId="1" r:id="rId1"/>
    <sheet name="VELJAČA" sheetId="3" r:id="rId2"/>
    <sheet name="OŽUJAK" sheetId="2" r:id="rId3"/>
    <sheet name="TRAVANJ" sheetId="4" r:id="rId4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4" l="1" a="1"/>
  <c r="A42" i="4"/>
  <c r="B42" i="4" a="1"/>
  <c r="B42" i="4" s="1"/>
  <c r="C42" i="4" a="1"/>
  <c r="C42" i="4"/>
  <c r="A43" i="4" a="1"/>
  <c r="A43" i="4" s="1"/>
  <c r="B43" i="4" a="1"/>
  <c r="B43" i="4" s="1"/>
  <c r="C43" i="4" a="1"/>
  <c r="C43" i="4" s="1"/>
  <c r="A44" i="4" a="1"/>
  <c r="A44" i="4" s="1"/>
  <c r="C44" i="4" a="1"/>
  <c r="C44" i="4" s="1"/>
  <c r="E42" i="4" l="1"/>
  <c r="E43" i="4"/>
  <c r="E44" i="4"/>
  <c r="E45" i="4"/>
  <c r="C12" i="4" a="1"/>
  <c r="C12" i="4" s="1"/>
  <c r="B12" i="4" a="1"/>
  <c r="B12" i="4" s="1"/>
  <c r="C11" i="4" a="1"/>
  <c r="C11" i="4" s="1"/>
  <c r="B11" i="4" a="1"/>
  <c r="B11" i="4" s="1"/>
  <c r="C10" i="4" a="1"/>
  <c r="C10" i="4" s="1"/>
  <c r="B10" i="4" a="1"/>
  <c r="B10" i="4" s="1"/>
  <c r="C9" i="4" a="1"/>
  <c r="C9" i="4" s="1"/>
  <c r="B9" i="4" a="1"/>
  <c r="B9" i="4" s="1"/>
  <c r="C8" i="4" a="1"/>
  <c r="C8" i="4" s="1"/>
  <c r="B8" i="4" a="1"/>
  <c r="B8" i="4" s="1"/>
  <c r="C51" i="3" a="1"/>
  <c r="C51" i="3" s="1"/>
  <c r="B51" i="3" a="1"/>
  <c r="B51" i="3" s="1"/>
  <c r="A51" i="3" a="1"/>
  <c r="A51" i="3" s="1"/>
  <c r="E51" i="3" s="1"/>
  <c r="C50" i="3"/>
  <c r="C50" i="3" a="1"/>
  <c r="B50" i="3" a="1"/>
  <c r="B50" i="3" s="1"/>
  <c r="E50" i="3" s="1"/>
  <c r="A50" i="3"/>
  <c r="A50" i="3" a="1"/>
  <c r="C12" i="3" a="1"/>
  <c r="C12" i="3" s="1"/>
  <c r="B12" i="3"/>
  <c r="B12" i="3" a="1"/>
  <c r="C11" i="3" a="1"/>
  <c r="C11" i="3" s="1"/>
  <c r="B11" i="3"/>
  <c r="B11" i="3" a="1"/>
  <c r="C10" i="3" a="1"/>
  <c r="C10" i="3" s="1"/>
  <c r="B10" i="3"/>
  <c r="B10" i="3" a="1"/>
  <c r="C9" i="3" a="1"/>
  <c r="C9" i="3" s="1"/>
  <c r="B9" i="3"/>
  <c r="B9" i="3" a="1"/>
  <c r="C8" i="3" a="1"/>
  <c r="C8" i="3" s="1"/>
  <c r="B8" i="3"/>
  <c r="B8" i="3" a="1"/>
  <c r="E53" i="3" l="1"/>
  <c r="C12" i="2" l="1" a="1"/>
  <c r="C12" i="2" s="1"/>
  <c r="B12" i="2" a="1"/>
  <c r="B12" i="2" s="1"/>
  <c r="C11" i="2" a="1"/>
  <c r="C11" i="2" s="1"/>
  <c r="B11" i="2" a="1"/>
  <c r="B11" i="2" s="1"/>
  <c r="C10" i="2" a="1"/>
  <c r="C10" i="2" s="1"/>
  <c r="B10" i="2" a="1"/>
  <c r="B10" i="2" s="1"/>
  <c r="C9" i="2" a="1"/>
  <c r="C9" i="2" s="1"/>
  <c r="B9" i="2" a="1"/>
  <c r="B9" i="2" s="1"/>
  <c r="C8" i="2" a="1"/>
  <c r="C8" i="2" s="1"/>
  <c r="B8" i="2" a="1"/>
  <c r="B8" i="2" s="1"/>
  <c r="E23" i="1" l="1"/>
  <c r="C11" i="1" a="1"/>
  <c r="C11" i="1" s="1"/>
  <c r="B11" i="1" a="1"/>
  <c r="B11" i="1" s="1"/>
  <c r="C10" i="1" a="1"/>
  <c r="C10" i="1" s="1"/>
  <c r="B10" i="1" a="1"/>
  <c r="B10" i="1" s="1"/>
  <c r="C9" i="1" a="1"/>
  <c r="C9" i="1" s="1"/>
  <c r="B9" i="1" a="1"/>
  <c r="B9" i="1" s="1"/>
  <c r="C8" i="1" a="1"/>
  <c r="C8" i="1" s="1"/>
  <c r="B8" i="1" a="1"/>
  <c r="B8" i="1" s="1"/>
  <c r="E31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<sst xmlns="http://schemas.openxmlformats.org/spreadsheetml/2006/main" count="363" uniqueCount="122">
  <si>
    <t>Iznos</t>
  </si>
  <si>
    <t>ZAGREB</t>
  </si>
  <si>
    <t>ZAPOSLENICI</t>
  </si>
  <si>
    <t>UKUPNO</t>
  </si>
  <si>
    <t>3234 KOMUNALNE USLUGE</t>
  </si>
  <si>
    <t>3223 ENERGIJA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</si>
  <si>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</si>
  <si>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</si>
  <si>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</si>
  <si>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</si>
  <si>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</si>
  <si>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</si>
  <si>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DOPRINOS NA BRUTO</t>
  </si>
  <si>
    <t>INFORMACIJA O TROŠENJU SREDSTAVA</t>
  </si>
  <si>
    <t>3111 BRUTO PLAĆE ZA REDOVAN RAD  ZA 12/23</t>
  </si>
  <si>
    <t>3299 OSTALI NESPOMENUTI RASHODI POSLOVANJA</t>
  </si>
  <si>
    <t>Naziv ustanove: Glazbena Škola Milka Kelemena</t>
  </si>
  <si>
    <t>SLATINA KOM d.o.o.</t>
  </si>
  <si>
    <t>SLATINA</t>
  </si>
  <si>
    <t>GRAD SLATINA</t>
  </si>
  <si>
    <t>HONEL</t>
  </si>
  <si>
    <t>AUKOS</t>
  </si>
  <si>
    <t>FINA</t>
  </si>
  <si>
    <t>3221 UREDSKI MATERIJAL</t>
  </si>
  <si>
    <t>OSIJEK</t>
  </si>
  <si>
    <t>3211 SLUŽBENI PUT</t>
  </si>
  <si>
    <r>
      <t xml:space="preserve">Adresa: </t>
    </r>
    <r>
      <rPr>
        <b/>
        <sz val="12"/>
        <rFont val="Calibri"/>
        <family val="2"/>
        <charset val="238"/>
        <scheme val="minor"/>
      </rPr>
      <t>Braće Radića 4</t>
    </r>
  </si>
  <si>
    <r>
      <t xml:space="preserve">Poštanski broj i grad: </t>
    </r>
    <r>
      <rPr>
        <b/>
        <sz val="12"/>
        <rFont val="Calibri"/>
        <family val="2"/>
        <charset val="238"/>
        <scheme val="minor"/>
      </rPr>
      <t>33520 Slatina</t>
    </r>
  </si>
  <si>
    <r>
      <t xml:space="preserve">T: Telefonski broj: </t>
    </r>
    <r>
      <rPr>
        <b/>
        <sz val="12"/>
        <rFont val="Calibri"/>
        <family val="2"/>
        <charset val="238"/>
        <scheme val="minor"/>
      </rPr>
      <t>0976239220</t>
    </r>
  </si>
  <si>
    <r>
      <t xml:space="preserve">E-pošta: </t>
    </r>
    <r>
      <rPr>
        <b/>
        <sz val="12"/>
        <rFont val="Calibri"/>
        <family val="2"/>
        <charset val="238"/>
        <scheme val="minor"/>
      </rPr>
      <t>gsmkslatina@gmail.com</t>
    </r>
  </si>
  <si>
    <r>
      <t xml:space="preserve">Web-mjesto: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http://glazbena-milka-kelemena.skole.hr/</t>
    </r>
  </si>
  <si>
    <t>GRAWE HRVATSKA</t>
  </si>
  <si>
    <t>3292 PREMIJE OSIGURANJA OSTALE IMOVINE</t>
  </si>
  <si>
    <t>3212 PRIJEVOZ ZA 04/24</t>
  </si>
  <si>
    <t>3237 UGOVOR O DJELU</t>
  </si>
  <si>
    <t>3121 DAROVI</t>
  </si>
  <si>
    <t>SIJEČANJ 2025.g.</t>
  </si>
  <si>
    <t>3212 PRIJEVOZ ZA 12/23</t>
  </si>
  <si>
    <t>3237 INTELEKTUALNE I OSOBNE USLUGE</t>
  </si>
  <si>
    <t>DRŽAVNI PRORAČUN RH</t>
  </si>
  <si>
    <r>
      <rPr>
        <sz val="11"/>
        <color theme="2" tint="-0.749961851863155"/>
        <rFont val="Calibri"/>
        <family val="2"/>
        <charset val="238"/>
        <scheme val="minor"/>
      </rPr>
      <t>3295</t>
    </r>
    <r>
      <rPr>
        <sz val="10"/>
        <color theme="2" tint="-0.749961851863155"/>
        <rFont val="Calibri"/>
        <family val="2"/>
        <scheme val="minor"/>
      </rPr>
      <t xml:space="preserve"> NOVČANA NAKNADA POSLODAVCA ZBOG NEZAPOŠLJAVANJA OSOBA S INVALIDITETOM ZA 12/23</t>
    </r>
  </si>
  <si>
    <t>LIBUSOFT CICOM DOO</t>
  </si>
  <si>
    <t>3238 OSTALE RAČUNALNE USLUGE</t>
  </si>
  <si>
    <t>3231 USLUGE TELEFONA, POŠTE I PRIJEVOZA</t>
  </si>
  <si>
    <t>3232 OST. USL. TEKUĆEG I INV. ODRŽ.</t>
  </si>
  <si>
    <t>HRVATSKA RADIO TELEVIZIJA</t>
  </si>
  <si>
    <t>3233 USLUGE PROMIDŽBE I INFORMIRANJA</t>
  </si>
  <si>
    <t>3224 OSTALI MAT. I DIJELOVI ZA TEK. I INV. ODRŽ.</t>
  </si>
  <si>
    <t>HRVATSKA POŠTA d.d.</t>
  </si>
  <si>
    <t>VELIKA GORICA</t>
  </si>
  <si>
    <t>GŠ U VARAŽDINU</t>
  </si>
  <si>
    <t>VARAŽDIN</t>
  </si>
  <si>
    <t>HGU FESTIVAL BUNJEVAČKI PISAMA</t>
  </si>
  <si>
    <t>SUBOTICA</t>
  </si>
  <si>
    <t xml:space="preserve">HRVATSKO DRUŠTVO SKLADATELJA </t>
  </si>
  <si>
    <t>GRAFOPROJEKT</t>
  </si>
  <si>
    <t>VIROVITICA</t>
  </si>
  <si>
    <t>3239 GRAFIČKE I TISKARSKE USLUGE</t>
  </si>
  <si>
    <t>SKRIPTA d.o.o.</t>
  </si>
  <si>
    <t>3300 OSTALI NESPOMENUTI RASHODI POSLOVANJA</t>
  </si>
  <si>
    <t>STOLARSKI OBRT MARJANOVIĆ</t>
  </si>
  <si>
    <t>3231 OST. USL. TEKUĆEG I INV. ODRŽ.</t>
  </si>
  <si>
    <t>HRVATSKO DRUŠTVO TAMBURAŠKIH  PEDAGOGA</t>
  </si>
  <si>
    <t>MEGAMONT</t>
  </si>
  <si>
    <t>VULIĆ</t>
  </si>
  <si>
    <t>O.M. SUPPORT d.o.o.</t>
  </si>
  <si>
    <t>ELMAT</t>
  </si>
  <si>
    <t>3298 OSTALI NESPOMENUTI RASHODI POSLOVANJA</t>
  </si>
  <si>
    <t>Ožujak 2025.g.</t>
  </si>
  <si>
    <t>Veljača 2025.g.</t>
  </si>
  <si>
    <t>KOVAČIĆ KONZULTING  d.o.o.</t>
  </si>
  <si>
    <t>TROGIR</t>
  </si>
  <si>
    <t>32212 LITERATURA</t>
  </si>
  <si>
    <t>BRIIT d.o.o.</t>
  </si>
  <si>
    <t>ORAHOVICA</t>
  </si>
  <si>
    <t>HRVATSKI TELEKOM D.D.</t>
  </si>
  <si>
    <t>OPUS</t>
  </si>
  <si>
    <t>DUGO SELO</t>
  </si>
  <si>
    <t>HUROŠ</t>
  </si>
  <si>
    <t>3294 ČLANARINE</t>
  </si>
  <si>
    <t>ŽICE MATIJA FRANIĆ</t>
  </si>
  <si>
    <t>KOPRIVNICA</t>
  </si>
  <si>
    <t xml:space="preserve">HER - VEND </t>
  </si>
  <si>
    <t>ČAĐAVICA</t>
  </si>
  <si>
    <t>PINO KONZALTING d.o.o.</t>
  </si>
  <si>
    <t>3213 SEMINARI, SAVJETOVANJA I SIMPOZIJI</t>
  </si>
  <si>
    <t>HRVATSKO DRUŠTVO GLAZBENIH I PLESNIH  PEDAGOGA</t>
  </si>
  <si>
    <t>ZAVOD ZA UNAPREĐIVANJE SIGURNOSTI d.d.</t>
  </si>
  <si>
    <t>3235 ZAKUPNINE I NAJAMNINE</t>
  </si>
  <si>
    <t>HRVATSKA ZAJEDNICA OSNOVNIH ŠKOLA</t>
  </si>
  <si>
    <t>EURO - UNIT d.o.o.</t>
  </si>
  <si>
    <t>ČAKOVEC</t>
  </si>
  <si>
    <t>3224 MATERIJAL I DIJELOVI ZA TEKUĆE I INVESTICIJSKO ODRŽAVANJE</t>
  </si>
  <si>
    <t>3225 SITNI INVENTAR</t>
  </si>
  <si>
    <t>NTL DOO</t>
  </si>
  <si>
    <t>SESVETE</t>
  </si>
  <si>
    <t>3293 REPREZENTACIJA</t>
  </si>
  <si>
    <t>TAMBURE ABIČIĆ</t>
  </si>
  <si>
    <t>ŠAPTINOVCI</t>
  </si>
  <si>
    <t>KTC d.d.</t>
  </si>
  <si>
    <t>KRIŽEVCI</t>
  </si>
  <si>
    <t>32214 MAT. I SRED. ZA ČIŠĆENJE I ODRŽAVANJE</t>
  </si>
  <si>
    <t xml:space="preserve">TIK-TAK </t>
  </si>
  <si>
    <t>STAX GRUPA d.o.o.</t>
  </si>
  <si>
    <t>3234 IZNOŠENJE I ODVOZ SMEĆA</t>
  </si>
  <si>
    <t>OŠ NOVI MAROF</t>
  </si>
  <si>
    <t>NOVI MAROF</t>
  </si>
  <si>
    <t>Travanj 2025.g.</t>
  </si>
  <si>
    <t>STOLARIJA IVAN</t>
  </si>
  <si>
    <t>ČETEKOVAC</t>
  </si>
  <si>
    <t>GLAZBENA ŠKOLA JOSIPA HATZEA</t>
  </si>
  <si>
    <t>SPLIT</t>
  </si>
  <si>
    <t>JYSK</t>
  </si>
  <si>
    <t>SLATINA PLUS d.o.o.</t>
  </si>
  <si>
    <t>ROLOMONT d.o.o.</t>
  </si>
  <si>
    <t>SUHOPOLJE</t>
  </si>
  <si>
    <t>SPOREDNO ZANIMANJE JULIJE MUŠTRAN</t>
  </si>
  <si>
    <t>GŠ JAN VLAŠIMSKY</t>
  </si>
  <si>
    <t>MAJA</t>
  </si>
  <si>
    <t>JAVNA USTANOVA PARKA PRIRODE PAPUK</t>
  </si>
  <si>
    <t>VOĆIN</t>
  </si>
  <si>
    <t>MUSICA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</si>
</sst>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2" tint="-0.749961851863155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424242"/>
      <name val="Calibri"/>
      <family val="2"/>
      <charset val="238"/>
      <scheme val="minor"/>
    </font>
    <font>
      <sz val="10"/>
      <color theme="2" tint="-0.749961851863155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  <font>
      <sz val="10"/>
      <color theme="2" tint="-0.749961851863155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7" fillId="0" borderId="0" xfId="0" applyFont="1" applyAlignment="1">
      <alignment vertical="center"/>
    </xf>
    <xf numFmtId="0" fontId="0" fillId="35" borderId="0" xfId="0" applyNumberFormat="1" applyFill="1" applyAlignment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9" fillId="2" borderId="0" xfId="0" applyNumberFormat="1" applyFont="1" applyFill="1" applyBorder="1" applyAlignment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/>
    </xf>
    <xf numFmtId="164" fontId="29" fillId="0" borderId="0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44" fontId="32" fillId="2" borderId="0" xfId="0" applyNumberFormat="1" applyFont="1" applyFill="1" applyBorder="1" applyAlignment="1">
      <alignment horizontal="center" vertical="center" wrapText="1"/>
    </xf>
    <xf numFmtId="0" fontId="3" fillId="36" borderId="0" xfId="0" applyFont="1" applyFill="1" applyAlignment="1">
      <alignment vertical="center"/>
    </xf>
    <xf numFmtId="0" fontId="0" fillId="37" borderId="0" xfId="0" applyNumberFormat="1" applyFill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8" fillId="3" borderId="9" xfId="7" applyFont="1" applyBorder="1" applyAlignment="1">
      <alignment horizontal="center" vertical="center" wrapText="1"/>
    </xf>
    <xf numFmtId="0" fontId="28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4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145"/>
      <tableStyleElement type="headerRow" dxfId="144"/>
      <tableStyleElement type="totalRow" dxfId="143"/>
      <tableStyleElement type="firstColumn" dxfId="142"/>
      <tableStyleElement type="lastColumn" dxfId="141"/>
      <tableStyleElement type="firstRowStripe" dxfId="140"/>
      <tableStyleElement type="firstColumnStripe" dxfId="13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4698901-A2EF-4EBF-8F67-66F8C59DCAE1}" name="FakturaProjekta2610131114" displayName="FakturaProjekta2610131114" ref="A6:E23" dataDxfId="138" totalsRowDxfId="137">
  <autoFilter ref="A6:E23" xr:uid="{54698901-A2EF-4EBF-8F67-66F8C59DCAE1}"/>
  <tableColumns count="5">
    <tableColumn id="7" xr3:uid="{AE49C2BB-9A66-4011-8D99-2541E2CBFF47}" name="Naziv primatelja" dataDxfId="136" totalsRowDxfId="135">
      <calculatedColumnFormula array="1">IFERROR(INDEX(#REF!,SMALL(IF(#REF!=rngInvoice,ROW(#REF!)-ROW(#REF!)), ROW(1:1)), MATCH($A$6,#REF!, 0)),"")</calculatedColumnFormula>
    </tableColumn>
    <tableColumn id="8" xr3:uid="{C86046DF-4F8C-4417-A938-6FDB383706D0}" name="OIB primatelja" dataDxfId="134" totalsRowDxfId="133" dataCellStyle="Normalno">
      <calculatedColumnFormula array="1">IFERROR(INDEX(#REF!,SMALL(IF(#REF!=rngInvoice,ROW(#REF!)-ROW(#REF!)), ROW(1:1)), MATCH($B$6,#REF!, 0)),"")</calculatedColumnFormula>
    </tableColumn>
    <tableColumn id="10" xr3:uid="{DAA6D177-4D3A-4A34-8723-C6AE2DEFEA7C}" name="Sjedište primatelja" dataDxfId="132" totalsRowDxfId="131" dataCellStyle="Normalno">
      <calculatedColumnFormula array="1">IFERROR(INDEX(#REF!,SMALL(IF(#REF!=rngInvoice,ROW(#REF!)-ROW(#REF!)), ROW(1:1)), MATCH($C$6,#REF!, 0)),"")</calculatedColumnFormula>
    </tableColumn>
    <tableColumn id="3" xr3:uid="{E0DDF078-555C-469F-B46B-965C9503208D}" name="Vrsta rashoda i izdatka" dataDxfId="130" totalsRowDxfId="129"/>
    <tableColumn id="11" xr3:uid="{39E79462-59C6-4602-9E91-FCB3C6EF5486}" name="Iznos" totalsRowFunction="count" dataDxfId="128" totalsRowDxfId="127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8981E9D-EEC3-4981-9ECA-C1491E04E835}" name="FakturaProjekta2375" displayName="FakturaProjekta2375" ref="A6:E53" dataDxfId="126" totalsRowDxfId="125">
  <autoFilter ref="A6:E53" xr:uid="{B8981E9D-EEC3-4981-9ECA-C1491E04E835}"/>
  <tableColumns count="5">
    <tableColumn id="7" xr3:uid="{D1A9860B-2269-4D28-966C-D02732F31E55}" name="Naziv primatelja" dataDxfId="124" totalsRowDxfId="123">
      <calculatedColumnFormula array="1">IFERROR(INDEX(#REF!,SMALL(IF(#REF!=rngInvoice,ROW(#REF!)-ROW(#REF!)), ROW(1:1)), MATCH($A$6,#REF!, 0)),"")</calculatedColumnFormula>
    </tableColumn>
    <tableColumn id="8" xr3:uid="{8463DE14-892D-4C6D-A46D-1B9B002BB4F4}" name="OIB primatelja" dataDxfId="122" totalsRowDxfId="121" dataCellStyle="Normalno">
      <calculatedColumnFormula array="1">IFERROR(INDEX(#REF!,SMALL(IF(#REF!=rngInvoice,ROW(#REF!)-ROW(#REF!)), ROW(1:1)), MATCH($B$6,#REF!, 0)),"")</calculatedColumnFormula>
    </tableColumn>
    <tableColumn id="10" xr3:uid="{FAA424FD-B52C-42EC-9BB0-49F0BD6D87D4}" name="Sjedište primatelja" dataDxfId="120" totalsRowDxfId="119" dataCellStyle="Normalno">
      <calculatedColumnFormula array="1">IFERROR(INDEX(#REF!,SMALL(IF(#REF!=rngInvoice,ROW(#REF!)-ROW(#REF!)), ROW(1:1)), MATCH($C$6,#REF!, 0)),"")</calculatedColumnFormula>
    </tableColumn>
    <tableColumn id="3" xr3:uid="{5BEC18FF-BFFA-4CFF-98AC-872FF7A4742C}" name="Vrsta rashoda i izdatka" dataDxfId="118" totalsRowDxfId="117"/>
    <tableColumn id="11" xr3:uid="{71A0AF1B-B406-4C98-8995-64AA63073FD0}" name="Iznos" totalsRowFunction="count" dataDxfId="116" totalsRowDxfId="115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4ADCA4-1FD5-4C22-91BB-ECE2FE838B02}" name="FakturaProjekta237" displayName="FakturaProjekta237" ref="A6:E31" dataDxfId="114" totalsRowDxfId="113">
  <autoFilter ref="A6:E31" xr:uid="{534ADCA4-1FD5-4C22-91BB-ECE2FE838B02}"/>
  <tableColumns count="5">
    <tableColumn id="7" xr3:uid="{A97A235F-5BB1-4476-AE30-BBCD990F05E5}" name="Naziv primatelja" dataDxfId="112" totalsRowDxfId="111">
      <calculatedColumnFormula array="1">IFERROR(INDEX(#REF!,SMALL(IF(#REF!=rngInvoice,ROW(#REF!)-ROW(#REF!)), ROW(1:1)), MATCH($A$6,#REF!, 0)),"")</calculatedColumnFormula>
    </tableColumn>
    <tableColumn id="8" xr3:uid="{95F46914-1A0A-45C7-8962-6C14D18174DD}" name="OIB primatelja" dataDxfId="110" totalsRowDxfId="109" dataCellStyle="Normalno">
      <calculatedColumnFormula array="1">IFERROR(INDEX(#REF!,SMALL(IF(#REF!=rngInvoice,ROW(#REF!)-ROW(#REF!)), ROW(1:1)), MATCH($B$6,#REF!, 0)),"")</calculatedColumnFormula>
    </tableColumn>
    <tableColumn id="10" xr3:uid="{688B1331-637F-402F-89C5-FEDB028B2398}" name="Sjedište primatelja" dataDxfId="108" totalsRowDxfId="107" dataCellStyle="Normalno">
      <calculatedColumnFormula array="1">IFERROR(INDEX(#REF!,SMALL(IF(#REF!=rngInvoice,ROW(#REF!)-ROW(#REF!)), ROW(1:1)), MATCH($C$6,#REF!, 0)),"")</calculatedColumnFormula>
    </tableColumn>
    <tableColumn id="3" xr3:uid="{0501E7A3-31E5-464D-96CB-72D1E9945134}" name="Vrsta rashoda i izdatka" dataDxfId="106" totalsRowDxfId="105"/>
    <tableColumn id="11" xr3:uid="{EF8C9CAD-950A-48F4-94D5-34DBE28B1963}" name="Iznos" totalsRowFunction="count" dataDxfId="104" totalsRowDxfId="103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F74E7EA-4831-4374-A2B9-6985A37300AD}" name="FakturaProjekta2376" displayName="FakturaProjekta2376" ref="A6:E45" dataDxfId="102" totalsRowDxfId="101">
  <autoFilter ref="A6:E45" xr:uid="{7F74E7EA-4831-4374-A2B9-6985A37300AD}"/>
  <tableColumns count="5">
    <tableColumn id="7" xr3:uid="{D8283D05-B85C-4C32-A77D-659A7AE22657}" name="Naziv primatelja" dataDxfId="100" totalsRowDxfId="99">
      <calculatedColumnFormula array="1">IFERROR(INDEX(#REF!,SMALL(IF(#REF!=rngInvoice,ROW(#REF!)-ROW(#REF!)), ROW(1:1)), MATCH($A$6,#REF!, 0)),"")</calculatedColumnFormula>
    </tableColumn>
    <tableColumn id="8" xr3:uid="{CF3D6550-443E-4193-9976-16CFB071A3C2}" name="OIB primatelja" dataDxfId="98" totalsRowDxfId="97" dataCellStyle="Normalno">
      <calculatedColumnFormula array="1">IFERROR(INDEX(#REF!,SMALL(IF(#REF!=rngInvoice,ROW(#REF!)-ROW(#REF!)), ROW(1:1)), MATCH($B$6,#REF!, 0)),"")</calculatedColumnFormula>
    </tableColumn>
    <tableColumn id="10" xr3:uid="{52C92DA1-BD7F-4C4C-A031-F80FE581E505}" name="Sjedište primatelja" dataDxfId="96" totalsRowDxfId="95" dataCellStyle="Normalno">
      <calculatedColumnFormula array="1">IFERROR(INDEX(#REF!,SMALL(IF(#REF!=rngInvoice,ROW(#REF!)-ROW(#REF!)), ROW(1:1)), MATCH($C$6,#REF!, 0)),"")</calculatedColumnFormula>
    </tableColumn>
    <tableColumn id="3" xr3:uid="{F3A66BFF-33B9-4C5F-ABA3-3ECA188F7311}" name="Vrsta rashoda i izdatka" dataDxfId="94" totalsRowDxfId="93"/>
    <tableColumn id="11" xr3:uid="{53EC94FF-1003-48E8-A05B-0B666D1426CD}" name="Iznos" totalsRowFunction="count" dataDxfId="92" totalsRowDxfId="91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7"/>
  <sheetViews>
    <sheetView showGridLines="0" topLeftCell="A13" zoomScaleNormal="100" workbookViewId="0">
      <selection activeCell="A17" sqref="A17:D17"/>
    </sheetView>
  </sheetViews>
  <sheetFormatPr defaultColWidth="9" defaultRowHeight="33.950000000000003" customHeight="1" x14ac:dyDescent="0.25"/>
  <cols>
    <col min="1" max="1" width="35.7109375" style="8" customWidth="1"/>
    <col min="2" max="2" width="22.7109375" style="8" customWidth="1"/>
    <col min="3" max="3" width="25.42578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0" t="s">
        <v>16</v>
      </c>
      <c r="B1" s="30"/>
      <c r="C1" s="30"/>
      <c r="D1" s="30"/>
      <c r="E1" s="30"/>
      <c r="F1" s="3"/>
    </row>
    <row r="2" spans="1:7" ht="37.5" customHeight="1" thickTop="1" x14ac:dyDescent="0.25">
      <c r="A2" s="31" t="s">
        <v>26</v>
      </c>
      <c r="B2" s="31"/>
      <c r="C2" s="16" t="s">
        <v>28</v>
      </c>
      <c r="D2" s="33" t="s">
        <v>29</v>
      </c>
      <c r="E2" s="33"/>
      <c r="F2" s="4"/>
    </row>
    <row r="3" spans="1:7" ht="47.25" customHeight="1" x14ac:dyDescent="0.25">
      <c r="A3" s="32" t="s">
        <v>27</v>
      </c>
      <c r="B3" s="32"/>
      <c r="C3" s="17"/>
      <c r="D3" s="34" t="s">
        <v>30</v>
      </c>
      <c r="E3" s="34"/>
      <c r="F3" s="4"/>
    </row>
    <row r="4" spans="1:7" ht="44.1" customHeight="1" x14ac:dyDescent="0.25">
      <c r="A4" s="12" t="s">
        <v>36</v>
      </c>
      <c r="B4" s="9"/>
      <c r="C4" s="9"/>
      <c r="D4" s="9"/>
      <c r="E4" s="9"/>
    </row>
    <row r="5" spans="1:7" ht="44.1" customHeight="1" x14ac:dyDescent="0.25">
      <c r="A5" s="29" t="s">
        <v>13</v>
      </c>
      <c r="B5" s="29"/>
      <c r="C5" s="29"/>
      <c r="D5" s="29"/>
      <c r="E5" s="29"/>
    </row>
    <row r="6" spans="1:7" s="2" customFormat="1" ht="33.950000000000003" customHeight="1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0</v>
      </c>
      <c r="G6" s="19"/>
    </row>
    <row r="7" spans="1:7" s="2" customFormat="1" ht="33.75" customHeight="1" x14ac:dyDescent="0.25">
      <c r="A7" s="7" t="s">
        <v>2</v>
      </c>
      <c r="B7" s="7"/>
      <c r="C7" s="5"/>
      <c r="D7" s="10" t="s">
        <v>14</v>
      </c>
      <c r="E7" s="11">
        <v>51222.71</v>
      </c>
      <c r="G7" s="19"/>
    </row>
    <row r="8" spans="1:7" s="2" customFormat="1" ht="33.75" customHeight="1" x14ac:dyDescent="0.25">
      <c r="A8" s="7" t="s">
        <v>2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10</v>
      </c>
      <c r="E8" s="11">
        <v>1079.49</v>
      </c>
      <c r="G8" s="19"/>
    </row>
    <row r="9" spans="1:7" s="2" customFormat="1" ht="33.75" customHeight="1" x14ac:dyDescent="0.25">
      <c r="A9" s="7" t="s">
        <v>2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11</v>
      </c>
      <c r="E9" s="11">
        <v>2301.92</v>
      </c>
      <c r="G9" s="19"/>
    </row>
    <row r="10" spans="1:7" s="2" customFormat="1" ht="33.75" customHeight="1" x14ac:dyDescent="0.25">
      <c r="A10" s="7" t="s">
        <v>2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33</v>
      </c>
      <c r="E10" s="11">
        <v>3605.9</v>
      </c>
      <c r="G10" s="19"/>
    </row>
    <row r="11" spans="1:7" s="2" customFormat="1" ht="33.75" customHeight="1" x14ac:dyDescent="0.25">
      <c r="A11" s="7" t="s">
        <v>2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12</v>
      </c>
      <c r="E11" s="11">
        <v>9014.84</v>
      </c>
      <c r="G11" s="19"/>
    </row>
    <row r="12" spans="1:7" s="2" customFormat="1" ht="44.25" customHeight="1" x14ac:dyDescent="0.25">
      <c r="A12" s="7" t="s">
        <v>2</v>
      </c>
      <c r="B12" s="7"/>
      <c r="C12" s="5"/>
      <c r="D12" s="10" t="s">
        <v>25</v>
      </c>
      <c r="E12" s="11"/>
      <c r="G12" s="19"/>
    </row>
    <row r="13" spans="1:7" s="2" customFormat="1" ht="55.5" customHeight="1" x14ac:dyDescent="0.25">
      <c r="A13" s="7" t="s">
        <v>2</v>
      </c>
      <c r="B13" s="7"/>
      <c r="C13" s="5"/>
      <c r="D13" s="10" t="s">
        <v>34</v>
      </c>
      <c r="E13" s="11">
        <v>1493.06</v>
      </c>
      <c r="G13" s="19"/>
    </row>
    <row r="14" spans="1:7" s="2" customFormat="1" ht="40.5" customHeight="1" x14ac:dyDescent="0.25">
      <c r="A14" s="7" t="s">
        <v>22</v>
      </c>
      <c r="B14" s="7">
        <v>85821130368</v>
      </c>
      <c r="C14" s="5" t="s">
        <v>1</v>
      </c>
      <c r="D14" s="10" t="s">
        <v>15</v>
      </c>
      <c r="E14" s="11">
        <v>1.66</v>
      </c>
      <c r="G14" s="19"/>
    </row>
    <row r="15" spans="1:7" s="2" customFormat="1" ht="40.5" customHeight="1" x14ac:dyDescent="0.25">
      <c r="A15" s="7" t="s">
        <v>21</v>
      </c>
      <c r="B15" s="13">
        <v>60277424315</v>
      </c>
      <c r="C15" s="5" t="s">
        <v>24</v>
      </c>
      <c r="D15" s="10" t="s">
        <v>15</v>
      </c>
      <c r="E15" s="11">
        <v>81</v>
      </c>
      <c r="G15" s="19"/>
    </row>
    <row r="16" spans="1:7" s="2" customFormat="1" ht="40.5" customHeight="1" x14ac:dyDescent="0.25">
      <c r="A16" s="7" t="s">
        <v>19</v>
      </c>
      <c r="B16" s="15">
        <v>68254459599</v>
      </c>
      <c r="C16" s="5" t="s">
        <v>18</v>
      </c>
      <c r="D16" s="5" t="s">
        <v>5</v>
      </c>
      <c r="E16" s="11">
        <v>590.34</v>
      </c>
      <c r="G16" s="19"/>
    </row>
    <row r="17" spans="1:7" s="2" customFormat="1" ht="40.5" customHeight="1" x14ac:dyDescent="0.25">
      <c r="A17" s="7" t="s">
        <v>31</v>
      </c>
      <c r="B17" s="13">
        <v>28406115764</v>
      </c>
      <c r="C17" s="5" t="s">
        <v>1</v>
      </c>
      <c r="D17" s="10" t="s">
        <v>32</v>
      </c>
      <c r="E17" s="11">
        <v>1940.15</v>
      </c>
      <c r="G17" s="19"/>
    </row>
    <row r="18" spans="1:7" s="2" customFormat="1" ht="74.25" customHeight="1" x14ac:dyDescent="0.25">
      <c r="A18" s="7" t="s">
        <v>20</v>
      </c>
      <c r="B18" s="15">
        <v>54361842913</v>
      </c>
      <c r="C18" s="5" t="s">
        <v>18</v>
      </c>
      <c r="D18" s="10" t="s">
        <v>23</v>
      </c>
      <c r="E18" s="11">
        <v>12.03</v>
      </c>
      <c r="G18" s="19"/>
    </row>
    <row r="19" spans="1:7" s="2" customFormat="1" ht="50.25" customHeight="1" x14ac:dyDescent="0.25">
      <c r="A19" s="7" t="s">
        <v>17</v>
      </c>
      <c r="B19" s="7">
        <v>69440520360</v>
      </c>
      <c r="C19" s="5" t="s">
        <v>18</v>
      </c>
      <c r="D19" s="10" t="s">
        <v>4</v>
      </c>
      <c r="E19" s="11">
        <v>17.940000000000001</v>
      </c>
      <c r="G19" s="19"/>
    </row>
    <row r="20" spans="1:7" s="2" customFormat="1" ht="40.5" customHeight="1" x14ac:dyDescent="0.25">
      <c r="A20" s="7" t="s">
        <v>2</v>
      </c>
      <c r="B20" s="13"/>
      <c r="C20" s="5"/>
      <c r="D20" s="10" t="s">
        <v>35</v>
      </c>
      <c r="E20" s="11">
        <v>1511.25</v>
      </c>
      <c r="G20" s="19"/>
    </row>
    <row r="21" spans="1:7" s="2" customFormat="1" ht="40.5" customHeight="1" x14ac:dyDescent="0.25">
      <c r="A21" s="7"/>
      <c r="B21" s="7"/>
      <c r="C21" s="5"/>
      <c r="D21" s="10"/>
      <c r="E21" s="11"/>
      <c r="G21" s="19"/>
    </row>
    <row r="22" spans="1:7" s="2" customFormat="1" ht="40.5" customHeight="1" x14ac:dyDescent="0.25">
      <c r="A22" s="7"/>
      <c r="B22" s="13"/>
      <c r="C22" s="5"/>
      <c r="D22" s="10"/>
      <c r="E22" s="11"/>
      <c r="G22" s="19"/>
    </row>
    <row r="23" spans="1:7" s="2" customFormat="1" ht="36.75" customHeight="1" x14ac:dyDescent="0.25">
      <c r="A23" s="21" t="s">
        <v>3</v>
      </c>
      <c r="B23" s="21"/>
      <c r="C23" s="22"/>
      <c r="D23" s="22"/>
      <c r="E23" s="23">
        <f>SUM(E7:E22)</f>
        <v>72872.289999999994</v>
      </c>
      <c r="G23" s="19"/>
    </row>
    <row r="24" spans="1:7" s="2" customFormat="1" ht="39" customHeight="1" x14ac:dyDescent="0.25">
      <c r="A24" s="8"/>
      <c r="B24" s="8"/>
      <c r="C24" s="8"/>
      <c r="D24" s="8"/>
      <c r="E24" s="8"/>
      <c r="G24" s="19"/>
    </row>
    <row r="25" spans="1:7" s="2" customFormat="1" ht="50.25" customHeight="1" x14ac:dyDescent="0.25">
      <c r="A25" s="8"/>
      <c r="B25" s="8"/>
      <c r="C25" s="8"/>
      <c r="D25" s="8"/>
      <c r="E25" s="8"/>
      <c r="G25" s="19"/>
    </row>
    <row r="26" spans="1:7" s="2" customFormat="1" ht="33.75" customHeight="1" x14ac:dyDescent="0.25">
      <c r="A26" s="8"/>
      <c r="B26" s="8"/>
      <c r="C26" s="8"/>
      <c r="D26" s="8"/>
      <c r="E26" s="8"/>
      <c r="G26" s="19"/>
    </row>
    <row r="27" spans="1:7" s="2" customFormat="1" ht="33.75" customHeight="1" x14ac:dyDescent="0.25">
      <c r="A27" s="8"/>
      <c r="B27" s="8"/>
      <c r="C27" s="8"/>
      <c r="D27" s="8"/>
      <c r="E27" s="8"/>
      <c r="G27" s="19"/>
    </row>
    <row r="28" spans="1:7" s="2" customFormat="1" ht="28.5" customHeight="1" x14ac:dyDescent="0.25">
      <c r="A28" s="8"/>
      <c r="B28" s="8"/>
      <c r="C28" s="8"/>
      <c r="D28" s="8"/>
      <c r="E28" s="8"/>
      <c r="G28" s="19"/>
    </row>
    <row r="29" spans="1:7" s="2" customFormat="1" ht="48.75" customHeight="1" x14ac:dyDescent="0.25">
      <c r="A29" s="8"/>
      <c r="B29" s="8"/>
      <c r="C29" s="8"/>
      <c r="D29" s="8"/>
      <c r="E29" s="8"/>
      <c r="G29" s="19"/>
    </row>
    <row r="30" spans="1:7" s="2" customFormat="1" ht="38.25" customHeight="1" x14ac:dyDescent="0.25">
      <c r="A30" s="8"/>
      <c r="B30" s="8"/>
      <c r="C30" s="8"/>
      <c r="D30" s="8"/>
      <c r="E30" s="8"/>
      <c r="G30" s="19"/>
    </row>
    <row r="31" spans="1:7" s="2" customFormat="1" ht="33.950000000000003" customHeight="1" x14ac:dyDescent="0.25">
      <c r="A31" s="8"/>
      <c r="B31" s="8"/>
      <c r="C31" s="8"/>
      <c r="D31" s="8"/>
      <c r="E31" s="8"/>
      <c r="G31" s="19"/>
    </row>
    <row r="32" spans="1:7" s="2" customFormat="1" ht="33.950000000000003" customHeight="1" x14ac:dyDescent="0.25">
      <c r="A32" s="8"/>
      <c r="B32" s="8"/>
      <c r="C32" s="8"/>
      <c r="D32" s="8"/>
      <c r="E32" s="8"/>
      <c r="G32" s="19"/>
    </row>
    <row r="33" spans="1:7" s="2" customFormat="1" ht="33.950000000000003" customHeight="1" x14ac:dyDescent="0.25">
      <c r="A33" s="8"/>
      <c r="B33" s="8"/>
      <c r="C33" s="8"/>
      <c r="D33" s="8"/>
      <c r="E33" s="8"/>
      <c r="G33" s="19"/>
    </row>
    <row r="34" spans="1:7" s="2" customFormat="1" ht="34.5" customHeight="1" x14ac:dyDescent="0.25">
      <c r="A34" s="8"/>
      <c r="B34" s="8"/>
      <c r="C34" s="8"/>
      <c r="D34" s="8"/>
      <c r="E34" s="8"/>
      <c r="G34" s="19"/>
    </row>
    <row r="35" spans="1:7" s="2" customFormat="1" ht="44.25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33.950000000000003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43.5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42.75" customHeight="1" x14ac:dyDescent="0.25">
      <c r="A46" s="8"/>
      <c r="B46" s="8"/>
      <c r="C46" s="8"/>
      <c r="D46" s="8"/>
      <c r="E46" s="8"/>
      <c r="G46" s="20"/>
    </row>
    <row r="47" spans="1:7" ht="42.75" customHeight="1" x14ac:dyDescent="0.25"/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4:A22 C16:D22">
    <cfRule type="expression" dxfId="90" priority="1">
      <formula>MOD(ROW(),2)=0</formula>
    </cfRule>
  </conditionalFormatting>
  <conditionalFormatting sqref="A7:D13">
    <cfRule type="expression" dxfId="89" priority="11">
      <formula>MOD(ROW(),2)=0</formula>
    </cfRule>
  </conditionalFormatting>
  <conditionalFormatting sqref="A23:D23">
    <cfRule type="expression" dxfId="88" priority="42">
      <formula>MOD(ROW(),2)=0</formula>
    </cfRule>
  </conditionalFormatting>
  <conditionalFormatting sqref="B14">
    <cfRule type="expression" dxfId="87" priority="3">
      <formula>MOD(ROW(),2)=0</formula>
    </cfRule>
  </conditionalFormatting>
  <conditionalFormatting sqref="B19">
    <cfRule type="expression" dxfId="86" priority="32">
      <formula>MOD(ROW(),2)=0</formula>
    </cfRule>
  </conditionalFormatting>
  <conditionalFormatting sqref="B21">
    <cfRule type="expression" dxfId="85" priority="38">
      <formula>MOD(ROW(),2)=0</formula>
    </cfRule>
  </conditionalFormatting>
  <conditionalFormatting sqref="C15">
    <cfRule type="expression" dxfId="84" priority="6">
      <formula>MOD(ROW(),2)=0</formula>
    </cfRule>
  </conditionalFormatting>
  <conditionalFormatting sqref="C14:D14">
    <cfRule type="expression" dxfId="83" priority="4">
      <formula>MOD(ROW(),2)=0</formula>
    </cfRule>
  </conditionalFormatting>
  <conditionalFormatting sqref="D15">
    <cfRule type="expression" dxfId="82" priority="5">
      <formula>MOD(ROW(),2)=0</formula>
    </cfRule>
  </conditionalFormatting>
  <conditionalFormatting sqref="E7:E23">
    <cfRule type="expression" dxfId="81" priority="15">
      <formula>MOD(ROW(),2)=0</formula>
    </cfRule>
    <cfRule type="expression" dxfId="80" priority="16">
      <formula>MOD(ROW(),2)=1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40CA0-F5B3-4A7F-91AB-052BD2F67B66}">
  <dimension ref="A1:G53"/>
  <sheetViews>
    <sheetView topLeftCell="A43" workbookViewId="0">
      <selection activeCell="A24" sqref="A24:D24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2.7109375" style="18" customWidth="1"/>
    <col min="8" max="9" width="9" style="1"/>
    <col min="10" max="12" width="9.42578125" style="1" customWidth="1"/>
    <col min="13" max="16384" width="9" style="1"/>
  </cols>
  <sheetData>
    <row r="1" spans="1:7" ht="31.5" thickBot="1" x14ac:dyDescent="0.3">
      <c r="A1" s="30" t="s">
        <v>16</v>
      </c>
      <c r="B1" s="30"/>
      <c r="C1" s="30"/>
      <c r="D1" s="30"/>
      <c r="E1" s="30"/>
      <c r="F1" s="3"/>
    </row>
    <row r="2" spans="1:7" ht="31.5" thickTop="1" x14ac:dyDescent="0.25">
      <c r="A2" s="31" t="s">
        <v>26</v>
      </c>
      <c r="B2" s="31"/>
      <c r="C2" s="16" t="s">
        <v>28</v>
      </c>
      <c r="D2" s="33" t="s">
        <v>29</v>
      </c>
      <c r="E2" s="33"/>
      <c r="F2" s="4"/>
    </row>
    <row r="3" spans="1:7" ht="47.25" customHeight="1" x14ac:dyDescent="0.25">
      <c r="A3" s="32" t="s">
        <v>27</v>
      </c>
      <c r="B3" s="32"/>
      <c r="C3" s="17"/>
      <c r="D3" s="34" t="s">
        <v>30</v>
      </c>
      <c r="E3" s="34"/>
      <c r="F3" s="4"/>
    </row>
    <row r="4" spans="1:7" ht="15.75" x14ac:dyDescent="0.25">
      <c r="A4" s="12" t="s">
        <v>69</v>
      </c>
      <c r="B4" s="9"/>
      <c r="C4" s="9"/>
      <c r="D4" s="9"/>
      <c r="E4" s="9"/>
    </row>
    <row r="5" spans="1:7" ht="20.25" customHeight="1" x14ac:dyDescent="0.25">
      <c r="A5" s="29" t="s">
        <v>13</v>
      </c>
      <c r="B5" s="29"/>
      <c r="C5" s="29"/>
      <c r="D5" s="29"/>
      <c r="E5" s="29"/>
    </row>
    <row r="6" spans="1:7" s="2" customFormat="1" ht="18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0</v>
      </c>
      <c r="G6" s="19"/>
    </row>
    <row r="7" spans="1:7" s="2" customFormat="1" ht="30" customHeight="1" x14ac:dyDescent="0.25">
      <c r="A7" s="7" t="s">
        <v>2</v>
      </c>
      <c r="B7" s="7"/>
      <c r="C7" s="5"/>
      <c r="D7" s="10" t="s">
        <v>14</v>
      </c>
      <c r="E7" s="11">
        <v>52594.35</v>
      </c>
      <c r="G7" s="19"/>
    </row>
    <row r="8" spans="1:7" s="2" customFormat="1" ht="30" customHeight="1" x14ac:dyDescent="0.25">
      <c r="A8" s="7" t="s">
        <v>2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10</v>
      </c>
      <c r="E8" s="11">
        <v>1165.17</v>
      </c>
      <c r="G8" s="19"/>
    </row>
    <row r="9" spans="1:7" s="2" customFormat="1" ht="30" customHeight="1" x14ac:dyDescent="0.25">
      <c r="A9" s="7" t="s">
        <v>2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11</v>
      </c>
      <c r="E9" s="11">
        <v>2678.87</v>
      </c>
      <c r="G9" s="19"/>
    </row>
    <row r="10" spans="1:7" s="2" customFormat="1" ht="30" customHeight="1" x14ac:dyDescent="0.25">
      <c r="A10" s="7" t="s">
        <v>2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37</v>
      </c>
      <c r="E10" s="11">
        <v>4167.53</v>
      </c>
      <c r="G10" s="19"/>
    </row>
    <row r="11" spans="1:7" s="2" customFormat="1" ht="30" customHeight="1" x14ac:dyDescent="0.25">
      <c r="A11" s="7" t="s">
        <v>2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12</v>
      </c>
      <c r="E11" s="11">
        <v>9179</v>
      </c>
      <c r="G11" s="19"/>
    </row>
    <row r="12" spans="1:7" s="2" customFormat="1" ht="30" customHeight="1" x14ac:dyDescent="0.25">
      <c r="A12" s="7" t="s">
        <v>2</v>
      </c>
      <c r="B12" s="15" t="str">
        <f t="array" ref="B12">IFERROR(INDEX(#REF!,SMALL(IF(#REF!=rngInvoice,ROW(#REF!)-ROW(#REF!)), ROW(2:2)), MATCH($B$6,#REF!, 0)),"")</f>
        <v/>
      </c>
      <c r="C12" s="5" t="str">
        <f t="array" ref="C12">IFERROR(INDEX(#REF!,SMALL(IF(#REF!=rngInvoice,ROW(#REF!)-ROW(#REF!)), ROW(2:2)), MATCH($C$6,#REF!, 0)),"")</f>
        <v/>
      </c>
      <c r="D12" s="10" t="s">
        <v>38</v>
      </c>
      <c r="E12" s="11">
        <v>111.98</v>
      </c>
      <c r="G12" s="19"/>
    </row>
    <row r="13" spans="1:7" s="2" customFormat="1" ht="30" customHeight="1" x14ac:dyDescent="0.25">
      <c r="A13" s="7" t="s">
        <v>39</v>
      </c>
      <c r="B13" s="24">
        <v>18683136487</v>
      </c>
      <c r="C13" s="5" t="s">
        <v>1</v>
      </c>
      <c r="D13" s="25" t="s">
        <v>40</v>
      </c>
      <c r="E13" s="11">
        <v>194</v>
      </c>
      <c r="G13" s="26"/>
    </row>
    <row r="14" spans="1:7" s="2" customFormat="1" ht="30" customHeight="1" x14ac:dyDescent="0.25">
      <c r="A14" s="7" t="s">
        <v>2</v>
      </c>
      <c r="B14" s="15"/>
      <c r="C14" s="5"/>
      <c r="D14" s="10" t="s">
        <v>25</v>
      </c>
      <c r="E14" s="11">
        <v>542.26</v>
      </c>
      <c r="G14" s="26"/>
    </row>
    <row r="15" spans="1:7" s="2" customFormat="1" ht="30" customHeight="1" x14ac:dyDescent="0.25">
      <c r="A15" s="7" t="s">
        <v>41</v>
      </c>
      <c r="B15" s="13">
        <v>14506572540</v>
      </c>
      <c r="C15" s="5" t="s">
        <v>1</v>
      </c>
      <c r="D15" s="5" t="s">
        <v>42</v>
      </c>
      <c r="E15" s="11">
        <v>593.6</v>
      </c>
      <c r="G15" s="26"/>
    </row>
    <row r="16" spans="1:7" s="2" customFormat="1" ht="30" customHeight="1" x14ac:dyDescent="0.25">
      <c r="A16" s="7" t="s">
        <v>70</v>
      </c>
      <c r="B16" s="15">
        <v>79608058419</v>
      </c>
      <c r="C16" s="5" t="s">
        <v>71</v>
      </c>
      <c r="D16" s="5" t="s">
        <v>72</v>
      </c>
      <c r="E16" s="11">
        <v>226</v>
      </c>
      <c r="G16" s="26"/>
    </row>
    <row r="17" spans="1:7" s="2" customFormat="1" ht="30" customHeight="1" x14ac:dyDescent="0.25">
      <c r="A17" s="7" t="s">
        <v>20</v>
      </c>
      <c r="B17" s="13">
        <v>54361842913</v>
      </c>
      <c r="C17" s="5" t="s">
        <v>18</v>
      </c>
      <c r="D17" s="10" t="s">
        <v>23</v>
      </c>
      <c r="E17" s="11">
        <v>230.81</v>
      </c>
      <c r="G17" s="26"/>
    </row>
    <row r="18" spans="1:7" s="2" customFormat="1" ht="30" customHeight="1" x14ac:dyDescent="0.25">
      <c r="A18" s="7" t="s">
        <v>73</v>
      </c>
      <c r="B18" s="7">
        <v>49817034926</v>
      </c>
      <c r="C18" s="5" t="s">
        <v>74</v>
      </c>
      <c r="D18" s="10" t="s">
        <v>47</v>
      </c>
      <c r="E18" s="11">
        <v>16.170000000000002</v>
      </c>
      <c r="G18" s="26"/>
    </row>
    <row r="19" spans="1:7" s="2" customFormat="1" ht="30" customHeight="1" x14ac:dyDescent="0.25">
      <c r="A19" s="7" t="s">
        <v>75</v>
      </c>
      <c r="B19" s="13">
        <v>81793146560</v>
      </c>
      <c r="C19" s="5" t="s">
        <v>1</v>
      </c>
      <c r="D19" s="10" t="s">
        <v>15</v>
      </c>
      <c r="E19" s="11">
        <v>1.19</v>
      </c>
      <c r="G19" s="26"/>
    </row>
    <row r="20" spans="1:7" s="2" customFormat="1" ht="30" customHeight="1" x14ac:dyDescent="0.25">
      <c r="A20" s="7" t="s">
        <v>75</v>
      </c>
      <c r="B20" s="15">
        <v>81793146560</v>
      </c>
      <c r="C20" s="5" t="s">
        <v>1</v>
      </c>
      <c r="D20" s="10" t="s">
        <v>43</v>
      </c>
      <c r="E20" s="11">
        <v>162.16999999999999</v>
      </c>
      <c r="G20" s="26"/>
    </row>
    <row r="21" spans="1:7" s="2" customFormat="1" ht="30" customHeight="1" x14ac:dyDescent="0.25">
      <c r="A21" s="7" t="s">
        <v>76</v>
      </c>
      <c r="B21" s="7">
        <v>18788131915</v>
      </c>
      <c r="C21" s="5" t="s">
        <v>77</v>
      </c>
      <c r="D21" s="10" t="s">
        <v>15</v>
      </c>
      <c r="E21" s="11">
        <v>55</v>
      </c>
      <c r="G21" s="26"/>
    </row>
    <row r="22" spans="1:7" s="2" customFormat="1" ht="30" customHeight="1" x14ac:dyDescent="0.25">
      <c r="A22" s="7" t="s">
        <v>31</v>
      </c>
      <c r="B22" s="15">
        <v>28406115764</v>
      </c>
      <c r="C22" s="5" t="s">
        <v>1</v>
      </c>
      <c r="D22" s="10" t="s">
        <v>32</v>
      </c>
      <c r="E22" s="11">
        <v>1729.68</v>
      </c>
      <c r="G22" s="26"/>
    </row>
    <row r="23" spans="1:7" s="2" customFormat="1" ht="30" customHeight="1" x14ac:dyDescent="0.25">
      <c r="A23" s="7" t="s">
        <v>78</v>
      </c>
      <c r="B23" s="13">
        <v>97748123085</v>
      </c>
      <c r="C23" s="5" t="s">
        <v>1</v>
      </c>
      <c r="D23" s="10" t="s">
        <v>79</v>
      </c>
      <c r="E23" s="11">
        <v>70</v>
      </c>
      <c r="G23" s="26"/>
    </row>
    <row r="24" spans="1:7" s="2" customFormat="1" ht="30" customHeight="1" x14ac:dyDescent="0.25">
      <c r="A24" s="7" t="s">
        <v>22</v>
      </c>
      <c r="B24" s="7">
        <v>85821130368</v>
      </c>
      <c r="C24" s="5" t="s">
        <v>1</v>
      </c>
      <c r="D24" s="10" t="s">
        <v>15</v>
      </c>
      <c r="E24" s="11">
        <v>1.66</v>
      </c>
      <c r="G24" s="26"/>
    </row>
    <row r="25" spans="1:7" s="2" customFormat="1" ht="30" customHeight="1" x14ac:dyDescent="0.25">
      <c r="A25" s="7" t="s">
        <v>80</v>
      </c>
      <c r="B25" s="13">
        <v>79595451159</v>
      </c>
      <c r="C25" s="5" t="s">
        <v>81</v>
      </c>
      <c r="D25" s="10" t="s">
        <v>47</v>
      </c>
      <c r="E25" s="11">
        <v>56</v>
      </c>
      <c r="G25" s="26"/>
    </row>
    <row r="26" spans="1:7" s="2" customFormat="1" ht="30" customHeight="1" x14ac:dyDescent="0.25">
      <c r="A26" s="7" t="s">
        <v>82</v>
      </c>
      <c r="B26" s="7">
        <v>28605873543</v>
      </c>
      <c r="C26" s="5" t="s">
        <v>83</v>
      </c>
      <c r="D26" s="10" t="s">
        <v>15</v>
      </c>
      <c r="E26" s="11">
        <v>28.2</v>
      </c>
      <c r="G26" s="26"/>
    </row>
    <row r="27" spans="1:7" s="2" customFormat="1" ht="30" customHeight="1" x14ac:dyDescent="0.25">
      <c r="A27" s="7" t="s">
        <v>48</v>
      </c>
      <c r="B27" s="13">
        <v>87311810356</v>
      </c>
      <c r="C27" s="5" t="s">
        <v>49</v>
      </c>
      <c r="D27" s="10" t="s">
        <v>43</v>
      </c>
      <c r="E27" s="11">
        <v>2.25</v>
      </c>
      <c r="G27" s="26"/>
    </row>
    <row r="28" spans="1:7" s="2" customFormat="1" ht="30" customHeight="1" x14ac:dyDescent="0.25">
      <c r="A28" s="7" t="s">
        <v>84</v>
      </c>
      <c r="B28" s="27">
        <v>2156897147</v>
      </c>
      <c r="C28" s="5" t="s">
        <v>1</v>
      </c>
      <c r="D28" s="10" t="s">
        <v>85</v>
      </c>
      <c r="E28" s="11">
        <v>112.5</v>
      </c>
      <c r="G28" s="26"/>
    </row>
    <row r="29" spans="1:7" s="2" customFormat="1" ht="30" customHeight="1" x14ac:dyDescent="0.25">
      <c r="A29" s="28" t="s">
        <v>86</v>
      </c>
      <c r="B29" s="13">
        <v>97475640707</v>
      </c>
      <c r="C29" s="5" t="s">
        <v>1</v>
      </c>
      <c r="D29" s="10" t="s">
        <v>79</v>
      </c>
      <c r="E29" s="11">
        <v>720</v>
      </c>
      <c r="G29" s="26"/>
    </row>
    <row r="30" spans="1:7" s="2" customFormat="1" ht="30" customHeight="1" x14ac:dyDescent="0.25">
      <c r="A30" s="7" t="s">
        <v>87</v>
      </c>
      <c r="B30" s="7">
        <v>83442273157</v>
      </c>
      <c r="C30" s="5" t="s">
        <v>24</v>
      </c>
      <c r="D30" s="10" t="s">
        <v>44</v>
      </c>
      <c r="E30" s="11">
        <v>74.66</v>
      </c>
      <c r="G30" s="26"/>
    </row>
    <row r="31" spans="1:7" s="2" customFormat="1" ht="30" customHeight="1" x14ac:dyDescent="0.25">
      <c r="A31" s="28" t="s">
        <v>86</v>
      </c>
      <c r="B31" s="13">
        <v>97475640707</v>
      </c>
      <c r="C31" s="5" t="s">
        <v>1</v>
      </c>
      <c r="D31" s="10" t="s">
        <v>15</v>
      </c>
      <c r="E31" s="11">
        <v>240</v>
      </c>
      <c r="G31" s="19"/>
    </row>
    <row r="32" spans="1:7" s="2" customFormat="1" ht="30" customHeight="1" x14ac:dyDescent="0.25">
      <c r="A32" s="7" t="s">
        <v>19</v>
      </c>
      <c r="B32" s="15">
        <v>68254459599</v>
      </c>
      <c r="C32" s="5" t="s">
        <v>18</v>
      </c>
      <c r="D32" s="5" t="s">
        <v>5</v>
      </c>
      <c r="E32" s="11">
        <v>813.54</v>
      </c>
      <c r="G32" s="26"/>
    </row>
    <row r="33" spans="1:7" s="2" customFormat="1" ht="30" customHeight="1" x14ac:dyDescent="0.25">
      <c r="A33" s="7" t="s">
        <v>19</v>
      </c>
      <c r="B33" s="13">
        <v>68254459599</v>
      </c>
      <c r="C33" s="5" t="s">
        <v>18</v>
      </c>
      <c r="D33" s="10" t="s">
        <v>88</v>
      </c>
      <c r="E33" s="11">
        <v>0.39</v>
      </c>
      <c r="G33" s="19"/>
    </row>
    <row r="34" spans="1:7" s="2" customFormat="1" ht="30" customHeight="1" x14ac:dyDescent="0.25">
      <c r="A34" s="7" t="s">
        <v>45</v>
      </c>
      <c r="B34" s="7">
        <v>68419124305</v>
      </c>
      <c r="C34" s="5" t="s">
        <v>1</v>
      </c>
      <c r="D34" s="10" t="s">
        <v>46</v>
      </c>
      <c r="E34" s="11">
        <v>21.24</v>
      </c>
      <c r="G34" s="19"/>
    </row>
    <row r="35" spans="1:7" s="2" customFormat="1" ht="30" customHeight="1" x14ac:dyDescent="0.25">
      <c r="A35" s="7" t="s">
        <v>89</v>
      </c>
      <c r="B35" s="7">
        <v>78661516143</v>
      </c>
      <c r="C35" s="5" t="s">
        <v>1</v>
      </c>
      <c r="D35" s="10" t="s">
        <v>79</v>
      </c>
      <c r="E35" s="11">
        <v>55</v>
      </c>
      <c r="G35" s="19"/>
    </row>
    <row r="36" spans="1:7" s="2" customFormat="1" ht="30" customHeight="1" x14ac:dyDescent="0.25">
      <c r="A36" s="7" t="s">
        <v>90</v>
      </c>
      <c r="B36" s="7">
        <v>83605107180</v>
      </c>
      <c r="C36" s="5" t="s">
        <v>91</v>
      </c>
      <c r="D36" s="10" t="s">
        <v>92</v>
      </c>
      <c r="E36" s="11">
        <v>135.36000000000001</v>
      </c>
      <c r="G36" s="26"/>
    </row>
    <row r="37" spans="1:7" s="2" customFormat="1" ht="30" customHeight="1" x14ac:dyDescent="0.25">
      <c r="A37" s="7" t="s">
        <v>90</v>
      </c>
      <c r="B37" s="7">
        <v>83605107180</v>
      </c>
      <c r="C37" s="5" t="s">
        <v>91</v>
      </c>
      <c r="D37" s="10" t="s">
        <v>93</v>
      </c>
      <c r="E37" s="11">
        <v>155.81</v>
      </c>
      <c r="G37" s="19"/>
    </row>
    <row r="38" spans="1:7" s="2" customFormat="1" ht="30" customHeight="1" x14ac:dyDescent="0.25">
      <c r="A38" s="7" t="s">
        <v>94</v>
      </c>
      <c r="B38" s="15">
        <v>78344221376</v>
      </c>
      <c r="C38" s="5" t="s">
        <v>95</v>
      </c>
      <c r="D38" s="5" t="s">
        <v>96</v>
      </c>
      <c r="E38" s="11">
        <v>255.37</v>
      </c>
      <c r="G38" s="19"/>
    </row>
    <row r="39" spans="1:7" s="2" customFormat="1" ht="30" customHeight="1" x14ac:dyDescent="0.25">
      <c r="A39" s="7" t="s">
        <v>94</v>
      </c>
      <c r="B39" s="13">
        <v>78344221376</v>
      </c>
      <c r="C39" s="5" t="s">
        <v>95</v>
      </c>
      <c r="D39" s="10" t="s">
        <v>15</v>
      </c>
      <c r="E39" s="11">
        <v>84.36</v>
      </c>
      <c r="G39" s="26"/>
    </row>
    <row r="40" spans="1:7" s="2" customFormat="1" ht="30" customHeight="1" x14ac:dyDescent="0.25">
      <c r="A40" s="7" t="s">
        <v>97</v>
      </c>
      <c r="B40" s="15">
        <v>55839677341</v>
      </c>
      <c r="C40" s="5" t="s">
        <v>98</v>
      </c>
      <c r="D40" s="10" t="s">
        <v>44</v>
      </c>
      <c r="E40" s="11">
        <v>68</v>
      </c>
      <c r="G40" s="19"/>
    </row>
    <row r="41" spans="1:7" s="2" customFormat="1" ht="30" customHeight="1" x14ac:dyDescent="0.25">
      <c r="A41" s="7" t="s">
        <v>99</v>
      </c>
      <c r="B41" s="13">
        <v>95970838122</v>
      </c>
      <c r="C41" s="5" t="s">
        <v>100</v>
      </c>
      <c r="D41" s="10" t="s">
        <v>101</v>
      </c>
      <c r="E41" s="11">
        <v>63.5</v>
      </c>
      <c r="G41" s="19"/>
    </row>
    <row r="42" spans="1:7" s="2" customFormat="1" ht="30" customHeight="1" x14ac:dyDescent="0.25">
      <c r="A42" s="7" t="s">
        <v>94</v>
      </c>
      <c r="B42" s="15">
        <v>78344221376</v>
      </c>
      <c r="C42" s="5" t="s">
        <v>95</v>
      </c>
      <c r="D42" s="10" t="s">
        <v>101</v>
      </c>
      <c r="E42" s="11">
        <v>75.58</v>
      </c>
      <c r="G42" s="19"/>
    </row>
    <row r="43" spans="1:7" s="2" customFormat="1" ht="30" customHeight="1" x14ac:dyDescent="0.25">
      <c r="A43" s="7" t="s">
        <v>102</v>
      </c>
      <c r="B43" s="13">
        <v>9381218694</v>
      </c>
      <c r="C43" s="5" t="s">
        <v>18</v>
      </c>
      <c r="D43" s="10" t="s">
        <v>15</v>
      </c>
      <c r="E43" s="11">
        <v>250</v>
      </c>
      <c r="G43" s="19"/>
    </row>
    <row r="44" spans="1:7" s="2" customFormat="1" ht="30" customHeight="1" x14ac:dyDescent="0.25">
      <c r="A44" s="7" t="s">
        <v>103</v>
      </c>
      <c r="B44" s="7">
        <v>55297624455</v>
      </c>
      <c r="C44" s="5" t="s">
        <v>18</v>
      </c>
      <c r="D44" s="10" t="s">
        <v>101</v>
      </c>
      <c r="E44" s="11">
        <v>187.46</v>
      </c>
      <c r="G44" s="19"/>
    </row>
    <row r="45" spans="1:7" s="2" customFormat="1" ht="30" customHeight="1" x14ac:dyDescent="0.25">
      <c r="A45" s="7" t="s">
        <v>50</v>
      </c>
      <c r="B45" s="13">
        <v>53107915745</v>
      </c>
      <c r="C45" s="5" t="s">
        <v>51</v>
      </c>
      <c r="D45" s="10" t="s">
        <v>15</v>
      </c>
      <c r="E45" s="11">
        <v>50</v>
      </c>
      <c r="G45" s="19"/>
    </row>
    <row r="46" spans="1:7" s="14" customFormat="1" ht="30" customHeight="1" x14ac:dyDescent="0.25">
      <c r="A46" s="7" t="s">
        <v>17</v>
      </c>
      <c r="B46" s="7">
        <v>69440520360</v>
      </c>
      <c r="C46" s="5" t="s">
        <v>18</v>
      </c>
      <c r="D46" s="10" t="s">
        <v>104</v>
      </c>
      <c r="E46" s="11">
        <v>14.96</v>
      </c>
      <c r="G46" s="20"/>
    </row>
    <row r="47" spans="1:7" ht="30" customHeight="1" x14ac:dyDescent="0.25">
      <c r="A47" s="7" t="s">
        <v>105</v>
      </c>
      <c r="B47" s="13">
        <v>22230823677</v>
      </c>
      <c r="C47" s="5" t="s">
        <v>106</v>
      </c>
      <c r="D47" s="10" t="s">
        <v>15</v>
      </c>
      <c r="E47" s="11">
        <v>40</v>
      </c>
    </row>
    <row r="48" spans="1:7" ht="30" customHeight="1" x14ac:dyDescent="0.25">
      <c r="A48" s="7"/>
      <c r="B48" s="7"/>
      <c r="C48" s="5"/>
      <c r="D48" s="10"/>
      <c r="E48" s="11"/>
    </row>
    <row r="49" spans="1:5" ht="30" customHeight="1" x14ac:dyDescent="0.25">
      <c r="A49" s="7"/>
      <c r="B49" s="13"/>
      <c r="C49" s="5"/>
      <c r="D49" s="5"/>
      <c r="E49" s="11"/>
    </row>
    <row r="50" spans="1:5" ht="30" customHeight="1" x14ac:dyDescent="0.25">
      <c r="A50" s="7" t="str" cm="1">
        <f t="array" ref="A50">IFERROR(INDEX(#REF!,SMALL(IF(#REF!=rngInvoice,ROW(#REF!)-ROW(#REF!)), ROW(34:34)), MATCH($A$6,#REF!, 0)),"")</f>
        <v/>
      </c>
      <c r="B50" s="7" t="str" cm="1">
        <f t="array" ref="B50">IFERROR(INDEX(#REF!,SMALL(IF(#REF!=rngInvoice,ROW(#REF!)-ROW(#REF!)), ROW(34:34)), MATCH($A$6,#REF!, 0)),"")</f>
        <v/>
      </c>
      <c r="C50" s="5" t="str" cm="1">
        <f t="array" ref="C50">IFERROR(INDEX(#REF!,SMALL(IF(#REF!=rngInvoice,ROW(#REF!)-ROW(#REF!)), ROW(34:34)), MATCH($C$6,#REF!, 0)),"")</f>
        <v/>
      </c>
      <c r="D50" s="5"/>
      <c r="E50" s="11" t="str">
        <f>IFERROR((A50*B50)-C50,"")</f>
        <v/>
      </c>
    </row>
    <row r="51" spans="1:5" ht="30" customHeight="1" x14ac:dyDescent="0.25">
      <c r="A51" s="7" t="str" cm="1">
        <f t="array" ref="A51">IFERROR(INDEX(#REF!,SMALL(IF(#REF!=rngInvoice,ROW(#REF!)-ROW(#REF!)), ROW(34:34)), MATCH($A$6,#REF!, 0)),"")</f>
        <v/>
      </c>
      <c r="B51" s="13" t="str" cm="1">
        <f t="array" ref="B51">IFERROR(INDEX(#REF!,SMALL(IF(#REF!=rngInvoice,ROW(#REF!)-ROW(#REF!)), ROW(34:34)), MATCH($B$6,#REF!, 0)),"")</f>
        <v/>
      </c>
      <c r="C51" s="5" t="str" cm="1">
        <f t="array" ref="C51">IFERROR(INDEX(#REF!,SMALL(IF(#REF!=rngInvoice,ROW(#REF!)-ROW(#REF!)), ROW(34:34)), MATCH($C$6,#REF!, 0)),"")</f>
        <v/>
      </c>
      <c r="D51" s="5"/>
      <c r="E51" s="11" t="str">
        <f>IFERROR((A51*B51)-C51,"")</f>
        <v/>
      </c>
    </row>
    <row r="52" spans="1:5" ht="30" customHeight="1" x14ac:dyDescent="0.25">
      <c r="A52" s="7"/>
      <c r="B52" s="15"/>
      <c r="C52" s="5"/>
      <c r="D52" s="10"/>
      <c r="E52" s="11"/>
    </row>
    <row r="53" spans="1:5" ht="30" customHeight="1" x14ac:dyDescent="0.25">
      <c r="A53" s="21" t="s">
        <v>3</v>
      </c>
      <c r="B53" s="21"/>
      <c r="C53" s="22"/>
      <c r="D53" s="22"/>
      <c r="E53" s="23">
        <f>SUM(E7:E52)</f>
        <v>77223.62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25">
    <cfRule type="expression" dxfId="79" priority="1">
      <formula>MOD(ROW(),2)=0</formula>
    </cfRule>
  </conditionalFormatting>
  <conditionalFormatting sqref="A27:A33 D42 C43:D52 B44 B46 B48 B50">
    <cfRule type="expression" dxfId="78" priority="16">
      <formula>MOD(ROW(),2)=0</formula>
    </cfRule>
  </conditionalFormatting>
  <conditionalFormatting sqref="A38:A52 C42">
    <cfRule type="expression" dxfId="77" priority="4">
      <formula>MOD(ROW(),2)=0</formula>
    </cfRule>
  </conditionalFormatting>
  <conditionalFormatting sqref="A26:C26">
    <cfRule type="expression" dxfId="76" priority="15">
      <formula>MOD(ROW(),2)=0</formula>
    </cfRule>
  </conditionalFormatting>
  <conditionalFormatting sqref="A35:C37">
    <cfRule type="expression" dxfId="75" priority="9">
      <formula>MOD(ROW(),2)=0</formula>
    </cfRule>
  </conditionalFormatting>
  <conditionalFormatting sqref="A7:D11">
    <cfRule type="expression" dxfId="74" priority="31">
      <formula>MOD(ROW(),2)=0</formula>
    </cfRule>
  </conditionalFormatting>
  <conditionalFormatting sqref="A34:D34">
    <cfRule type="expression" dxfId="73" priority="23">
      <formula>MOD(ROW(),2)=0</formula>
    </cfRule>
  </conditionalFormatting>
  <conditionalFormatting sqref="B21">
    <cfRule type="expression" dxfId="72" priority="18">
      <formula>MOD(ROW(),2)=0</formula>
    </cfRule>
  </conditionalFormatting>
  <conditionalFormatting sqref="B24">
    <cfRule type="expression" dxfId="71" priority="29">
      <formula>MOD(ROW(),2)=0</formula>
    </cfRule>
  </conditionalFormatting>
  <conditionalFormatting sqref="B30">
    <cfRule type="expression" dxfId="70" priority="28">
      <formula>MOD(ROW(),2)=0</formula>
    </cfRule>
  </conditionalFormatting>
  <conditionalFormatting sqref="B18:D18">
    <cfRule type="expression" dxfId="69" priority="2">
      <formula>MOD(ROW(),2)=0</formula>
    </cfRule>
  </conditionalFormatting>
  <conditionalFormatting sqref="C19 C24:D24 C30:D30 A53:D53">
    <cfRule type="expression" dxfId="68" priority="30">
      <formula>MOD(ROW(),2)=0</formula>
    </cfRule>
  </conditionalFormatting>
  <conditionalFormatting sqref="C23">
    <cfRule type="expression" dxfId="67" priority="19">
      <formula>MOD(ROW(),2)=0</formula>
    </cfRule>
  </conditionalFormatting>
  <conditionalFormatting sqref="C25 C27:C29">
    <cfRule type="expression" dxfId="66" priority="20">
      <formula>MOD(ROW(),2)=0</formula>
    </cfRule>
  </conditionalFormatting>
  <conditionalFormatting sqref="C31">
    <cfRule type="expression" dxfId="65" priority="10">
      <formula>MOD(ROW(),2)=0</formula>
    </cfRule>
  </conditionalFormatting>
  <conditionalFormatting sqref="C33">
    <cfRule type="expression" dxfId="64" priority="14">
      <formula>MOD(ROW(),2)=0</formula>
    </cfRule>
  </conditionalFormatting>
  <conditionalFormatting sqref="C39">
    <cfRule type="expression" dxfId="63" priority="8">
      <formula>MOD(ROW(),2)=0</formula>
    </cfRule>
  </conditionalFormatting>
  <conditionalFormatting sqref="C12:D17">
    <cfRule type="expression" dxfId="62" priority="3">
      <formula>MOD(ROW(),2)=0</formula>
    </cfRule>
  </conditionalFormatting>
  <conditionalFormatting sqref="C20:D22">
    <cfRule type="expression" dxfId="61" priority="17">
      <formula>MOD(ROW(),2)=0</formula>
    </cfRule>
  </conditionalFormatting>
  <conditionalFormatting sqref="C32:D32">
    <cfRule type="expression" dxfId="60" priority="25">
      <formula>MOD(ROW(),2)=0</formula>
    </cfRule>
  </conditionalFormatting>
  <conditionalFormatting sqref="C38:D38">
    <cfRule type="expression" dxfId="59" priority="7">
      <formula>MOD(ROW(),2)=0</formula>
    </cfRule>
  </conditionalFormatting>
  <conditionalFormatting sqref="C40:D41">
    <cfRule type="expression" dxfId="58" priority="5">
      <formula>MOD(ROW(),2)=0</formula>
    </cfRule>
  </conditionalFormatting>
  <conditionalFormatting sqref="D19">
    <cfRule type="expression" dxfId="57" priority="26">
      <formula>MOD(ROW(),2)=0</formula>
    </cfRule>
  </conditionalFormatting>
  <conditionalFormatting sqref="D23">
    <cfRule type="expression" dxfId="56" priority="12">
      <formula>MOD(ROW(),2)=0</formula>
    </cfRule>
  </conditionalFormatting>
  <conditionalFormatting sqref="D25:D29">
    <cfRule type="expression" dxfId="55" priority="11">
      <formula>MOD(ROW(),2)=0</formula>
    </cfRule>
  </conditionalFormatting>
  <conditionalFormatting sqref="D31">
    <cfRule type="expression" dxfId="54" priority="24">
      <formula>MOD(ROW(),2)=0</formula>
    </cfRule>
  </conditionalFormatting>
  <conditionalFormatting sqref="D33">
    <cfRule type="expression" dxfId="53" priority="27">
      <formula>MOD(ROW(),2)=0</formula>
    </cfRule>
  </conditionalFormatting>
  <conditionalFormatting sqref="D35:D37">
    <cfRule type="expression" dxfId="52" priority="13">
      <formula>MOD(ROW(),2)=0</formula>
    </cfRule>
  </conditionalFormatting>
  <conditionalFormatting sqref="D39">
    <cfRule type="expression" dxfId="51" priority="6">
      <formula>MOD(ROW(),2)=0</formula>
    </cfRule>
  </conditionalFormatting>
  <conditionalFormatting sqref="E7:E53">
    <cfRule type="expression" dxfId="50" priority="21">
      <formula>MOD(ROW(),2)=0</formula>
    </cfRule>
    <cfRule type="expression" dxfId="49" priority="2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8963C-5B7E-4DE3-BE31-C3448A67632C}">
  <dimension ref="A1:G46"/>
  <sheetViews>
    <sheetView topLeftCell="A25" workbookViewId="0">
      <selection activeCell="C33" sqref="C33"/>
    </sheetView>
  </sheetViews>
  <sheetFormatPr defaultColWidth="9" defaultRowHeight="37.5" customHeight="1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2.7109375" style="18" customWidth="1"/>
    <col min="8" max="9" width="9" style="1"/>
    <col min="10" max="12" width="9.42578125" style="1" customWidth="1"/>
    <col min="13" max="16384" width="9" style="1"/>
  </cols>
  <sheetData>
    <row r="1" spans="1:7" ht="37.5" customHeight="1" thickBot="1" x14ac:dyDescent="0.3">
      <c r="A1" s="30" t="s">
        <v>16</v>
      </c>
      <c r="B1" s="30"/>
      <c r="C1" s="30"/>
      <c r="D1" s="30"/>
      <c r="E1" s="30"/>
      <c r="F1" s="3"/>
    </row>
    <row r="2" spans="1:7" ht="37.5" customHeight="1" thickTop="1" x14ac:dyDescent="0.25">
      <c r="A2" s="31" t="s">
        <v>26</v>
      </c>
      <c r="B2" s="31"/>
      <c r="C2" s="16" t="s">
        <v>28</v>
      </c>
      <c r="D2" s="33" t="s">
        <v>29</v>
      </c>
      <c r="E2" s="33"/>
      <c r="F2" s="4"/>
    </row>
    <row r="3" spans="1:7" ht="37.5" customHeight="1" x14ac:dyDescent="0.25">
      <c r="A3" s="32" t="s">
        <v>27</v>
      </c>
      <c r="B3" s="32"/>
      <c r="C3" s="17"/>
      <c r="D3" s="34" t="s">
        <v>30</v>
      </c>
      <c r="E3" s="34"/>
      <c r="F3" s="4"/>
    </row>
    <row r="4" spans="1:7" ht="37.5" customHeight="1" x14ac:dyDescent="0.25">
      <c r="A4" s="12" t="s">
        <v>68</v>
      </c>
      <c r="B4" s="9"/>
      <c r="C4" s="9"/>
      <c r="D4" s="9"/>
      <c r="E4" s="9"/>
    </row>
    <row r="5" spans="1:7" ht="37.5" customHeight="1" x14ac:dyDescent="0.25">
      <c r="A5" s="29" t="s">
        <v>13</v>
      </c>
      <c r="B5" s="29"/>
      <c r="C5" s="29"/>
      <c r="D5" s="29"/>
      <c r="E5" s="29"/>
    </row>
    <row r="6" spans="1:7" s="2" customFormat="1" ht="37.5" customHeight="1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0</v>
      </c>
      <c r="G6" s="19"/>
    </row>
    <row r="7" spans="1:7" s="2" customFormat="1" ht="37.5" customHeight="1" x14ac:dyDescent="0.25">
      <c r="A7" s="7" t="s">
        <v>2</v>
      </c>
      <c r="B7" s="7"/>
      <c r="C7" s="5"/>
      <c r="D7" s="10" t="s">
        <v>14</v>
      </c>
      <c r="E7" s="11">
        <v>53629.34</v>
      </c>
      <c r="G7" s="19"/>
    </row>
    <row r="8" spans="1:7" s="2" customFormat="1" ht="37.5" customHeight="1" x14ac:dyDescent="0.25">
      <c r="A8" s="7" t="s">
        <v>2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10</v>
      </c>
      <c r="E8" s="11">
        <v>1234.67</v>
      </c>
      <c r="G8" s="19"/>
    </row>
    <row r="9" spans="1:7" s="2" customFormat="1" ht="37.5" customHeight="1" x14ac:dyDescent="0.25">
      <c r="A9" s="7" t="s">
        <v>2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11</v>
      </c>
      <c r="E9" s="11">
        <v>3143.28</v>
      </c>
      <c r="G9" s="19"/>
    </row>
    <row r="10" spans="1:7" s="2" customFormat="1" ht="37.5" customHeight="1" x14ac:dyDescent="0.25">
      <c r="A10" s="7" t="s">
        <v>2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37</v>
      </c>
      <c r="E10" s="11">
        <v>4254.7700000000004</v>
      </c>
      <c r="G10" s="19"/>
    </row>
    <row r="11" spans="1:7" s="2" customFormat="1" ht="37.5" customHeight="1" x14ac:dyDescent="0.25">
      <c r="A11" s="7" t="s">
        <v>2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12</v>
      </c>
      <c r="E11" s="11">
        <v>9568.8799999999992</v>
      </c>
      <c r="G11" s="19"/>
    </row>
    <row r="12" spans="1:7" s="2" customFormat="1" ht="37.5" customHeight="1" x14ac:dyDescent="0.25">
      <c r="A12" s="7" t="s">
        <v>2</v>
      </c>
      <c r="B12" s="15" t="str">
        <f t="array" ref="B12">IFERROR(INDEX(#REF!,SMALL(IF(#REF!=rngInvoice,ROW(#REF!)-ROW(#REF!)), ROW(2:2)), MATCH($B$6,#REF!, 0)),"")</f>
        <v/>
      </c>
      <c r="C12" s="5" t="str">
        <f t="array" ref="C12">IFERROR(INDEX(#REF!,SMALL(IF(#REF!=rngInvoice,ROW(#REF!)-ROW(#REF!)), ROW(2:2)), MATCH($C$6,#REF!, 0)),"")</f>
        <v/>
      </c>
      <c r="D12" s="10" t="s">
        <v>38</v>
      </c>
      <c r="E12" s="11"/>
      <c r="G12" s="19"/>
    </row>
    <row r="13" spans="1:7" s="2" customFormat="1" ht="37.5" customHeight="1" x14ac:dyDescent="0.25">
      <c r="A13" s="7" t="s">
        <v>39</v>
      </c>
      <c r="B13" s="24">
        <v>18683136487</v>
      </c>
      <c r="C13" s="5" t="s">
        <v>1</v>
      </c>
      <c r="D13" s="25" t="s">
        <v>40</v>
      </c>
      <c r="E13" s="11">
        <v>194</v>
      </c>
      <c r="G13" s="26"/>
    </row>
    <row r="14" spans="1:7" s="2" customFormat="1" ht="37.5" customHeight="1" x14ac:dyDescent="0.25">
      <c r="A14" s="7" t="s">
        <v>2</v>
      </c>
      <c r="B14" s="15"/>
      <c r="C14" s="5"/>
      <c r="D14" s="10" t="s">
        <v>25</v>
      </c>
      <c r="E14" s="11">
        <v>934.17</v>
      </c>
      <c r="G14" s="26"/>
    </row>
    <row r="15" spans="1:7" s="2" customFormat="1" ht="37.5" customHeight="1" x14ac:dyDescent="0.25">
      <c r="A15" s="7" t="s">
        <v>41</v>
      </c>
      <c r="B15" s="13">
        <v>14506572540</v>
      </c>
      <c r="C15" s="5" t="s">
        <v>1</v>
      </c>
      <c r="D15" s="5" t="s">
        <v>42</v>
      </c>
      <c r="E15" s="11">
        <v>296.8</v>
      </c>
      <c r="G15" s="26"/>
    </row>
    <row r="16" spans="1:7" s="2" customFormat="1" ht="37.5" customHeight="1" x14ac:dyDescent="0.25">
      <c r="A16" s="7" t="s">
        <v>66</v>
      </c>
      <c r="B16" s="15">
        <v>80093836775</v>
      </c>
      <c r="C16" s="5" t="s">
        <v>18</v>
      </c>
      <c r="D16" s="10" t="s">
        <v>47</v>
      </c>
      <c r="E16" s="11">
        <v>44</v>
      </c>
      <c r="G16" s="26"/>
    </row>
    <row r="17" spans="1:7" s="2" customFormat="1" ht="37.5" customHeight="1" x14ac:dyDescent="0.25">
      <c r="A17" s="7" t="s">
        <v>20</v>
      </c>
      <c r="B17" s="13">
        <v>54361842913</v>
      </c>
      <c r="C17" s="5" t="s">
        <v>18</v>
      </c>
      <c r="D17" s="10" t="s">
        <v>23</v>
      </c>
      <c r="E17" s="11">
        <v>74.2</v>
      </c>
      <c r="G17" s="26"/>
    </row>
    <row r="18" spans="1:7" s="2" customFormat="1" ht="37.5" customHeight="1" x14ac:dyDescent="0.25">
      <c r="A18" s="7" t="s">
        <v>50</v>
      </c>
      <c r="B18" s="7">
        <v>53107915745</v>
      </c>
      <c r="C18" s="5" t="s">
        <v>51</v>
      </c>
      <c r="D18" s="10" t="s">
        <v>67</v>
      </c>
      <c r="E18" s="11">
        <v>40</v>
      </c>
      <c r="G18" s="26"/>
    </row>
    <row r="19" spans="1:7" s="2" customFormat="1" ht="37.5" customHeight="1" x14ac:dyDescent="0.25">
      <c r="A19" s="7" t="s">
        <v>48</v>
      </c>
      <c r="B19" s="13">
        <v>87311810356</v>
      </c>
      <c r="C19" s="5" t="s">
        <v>49</v>
      </c>
      <c r="D19" s="10" t="s">
        <v>43</v>
      </c>
      <c r="E19" s="11">
        <v>1.3</v>
      </c>
      <c r="G19" s="26"/>
    </row>
    <row r="20" spans="1:7" s="2" customFormat="1" ht="37.5" customHeight="1" x14ac:dyDescent="0.25">
      <c r="A20" s="7" t="s">
        <v>52</v>
      </c>
      <c r="B20" s="27">
        <v>28003838</v>
      </c>
      <c r="C20" s="5" t="s">
        <v>53</v>
      </c>
      <c r="D20" s="10" t="s">
        <v>15</v>
      </c>
      <c r="E20" s="11">
        <v>80</v>
      </c>
      <c r="G20" s="26"/>
    </row>
    <row r="21" spans="1:7" s="2" customFormat="1" ht="37.5" customHeight="1" x14ac:dyDescent="0.25">
      <c r="A21" s="28" t="s">
        <v>60</v>
      </c>
      <c r="B21" s="13">
        <v>52919400897</v>
      </c>
      <c r="C21" s="5" t="s">
        <v>18</v>
      </c>
      <c r="D21" s="10" t="s">
        <v>61</v>
      </c>
      <c r="E21" s="11">
        <v>100</v>
      </c>
      <c r="G21" s="26"/>
    </row>
    <row r="22" spans="1:7" s="2" customFormat="1" ht="37.5" customHeight="1" x14ac:dyDescent="0.25">
      <c r="A22" s="7" t="s">
        <v>54</v>
      </c>
      <c r="B22" s="15">
        <v>56668956985</v>
      </c>
      <c r="C22" s="5" t="s">
        <v>1</v>
      </c>
      <c r="D22" s="10" t="s">
        <v>15</v>
      </c>
      <c r="E22" s="11">
        <v>22.5</v>
      </c>
      <c r="G22" s="26"/>
    </row>
    <row r="23" spans="1:7" s="2" customFormat="1" ht="37.5" customHeight="1" x14ac:dyDescent="0.25">
      <c r="A23" s="28" t="s">
        <v>62</v>
      </c>
      <c r="B23" s="13">
        <v>763697383</v>
      </c>
      <c r="C23" s="5" t="s">
        <v>24</v>
      </c>
      <c r="D23" s="10" t="s">
        <v>15</v>
      </c>
      <c r="E23" s="11">
        <v>185.82</v>
      </c>
      <c r="G23" s="26"/>
    </row>
    <row r="24" spans="1:7" s="2" customFormat="1" ht="37.5" customHeight="1" x14ac:dyDescent="0.25">
      <c r="A24" s="7" t="s">
        <v>63</v>
      </c>
      <c r="B24" s="15">
        <v>97490844200</v>
      </c>
      <c r="C24" s="5" t="s">
        <v>18</v>
      </c>
      <c r="D24" s="10" t="s">
        <v>47</v>
      </c>
      <c r="E24" s="11">
        <v>4.0999999999999996</v>
      </c>
      <c r="G24" s="26"/>
    </row>
    <row r="25" spans="1:7" s="2" customFormat="1" ht="37.5" customHeight="1" x14ac:dyDescent="0.25">
      <c r="A25" s="7" t="s">
        <v>64</v>
      </c>
      <c r="B25" s="13">
        <v>69698246191</v>
      </c>
      <c r="C25" s="5" t="s">
        <v>18</v>
      </c>
      <c r="D25" s="10" t="s">
        <v>44</v>
      </c>
      <c r="E25" s="11">
        <v>8822.2800000000007</v>
      </c>
      <c r="G25" s="26"/>
    </row>
    <row r="26" spans="1:7" s="2" customFormat="1" ht="37.5" customHeight="1" x14ac:dyDescent="0.25">
      <c r="A26" s="7" t="s">
        <v>45</v>
      </c>
      <c r="B26" s="7">
        <v>68419124305</v>
      </c>
      <c r="C26" s="5" t="s">
        <v>1</v>
      </c>
      <c r="D26" s="10" t="s">
        <v>46</v>
      </c>
      <c r="E26" s="11">
        <v>10.62</v>
      </c>
      <c r="G26" s="26"/>
    </row>
    <row r="27" spans="1:7" s="2" customFormat="1" ht="37.5" customHeight="1" x14ac:dyDescent="0.25">
      <c r="A27" s="7" t="s">
        <v>65</v>
      </c>
      <c r="B27" s="7">
        <v>23071028130</v>
      </c>
      <c r="C27" s="5" t="s">
        <v>1</v>
      </c>
      <c r="D27" s="10" t="s">
        <v>15</v>
      </c>
      <c r="E27" s="11">
        <v>62.5</v>
      </c>
      <c r="G27" s="26"/>
    </row>
    <row r="28" spans="1:7" s="2" customFormat="1" ht="37.5" customHeight="1" x14ac:dyDescent="0.25">
      <c r="A28" s="7" t="s">
        <v>58</v>
      </c>
      <c r="B28" s="15">
        <v>73175348971</v>
      </c>
      <c r="C28" s="5" t="s">
        <v>24</v>
      </c>
      <c r="D28" s="10" t="s">
        <v>59</v>
      </c>
      <c r="E28" s="11">
        <v>18.75</v>
      </c>
      <c r="G28" s="26"/>
    </row>
    <row r="29" spans="1:7" s="2" customFormat="1" ht="37.5" customHeight="1" x14ac:dyDescent="0.25">
      <c r="A29" s="7" t="s">
        <v>55</v>
      </c>
      <c r="B29" s="13">
        <v>40897098424</v>
      </c>
      <c r="C29" s="5" t="s">
        <v>56</v>
      </c>
      <c r="D29" s="10" t="s">
        <v>57</v>
      </c>
      <c r="E29" s="11">
        <v>118.3</v>
      </c>
      <c r="G29" s="26"/>
    </row>
    <row r="30" spans="1:7" s="2" customFormat="1" ht="37.5" customHeight="1" x14ac:dyDescent="0.25">
      <c r="A30" s="7"/>
      <c r="B30" s="15"/>
      <c r="C30" s="5"/>
      <c r="D30" s="10"/>
      <c r="E30" s="11"/>
      <c r="G30" s="26"/>
    </row>
    <row r="31" spans="1:7" s="2" customFormat="1" ht="37.5" customHeight="1" x14ac:dyDescent="0.25">
      <c r="A31" s="21" t="s">
        <v>3</v>
      </c>
      <c r="B31" s="21"/>
      <c r="C31" s="22"/>
      <c r="D31" s="22"/>
      <c r="E31" s="23">
        <f>SUM(E7:E30)</f>
        <v>82840.280000000013</v>
      </c>
      <c r="G31" s="19"/>
    </row>
    <row r="32" spans="1:7" s="2" customFormat="1" ht="37.5" customHeight="1" x14ac:dyDescent="0.25">
      <c r="A32" s="8"/>
      <c r="B32" s="8"/>
      <c r="C32" s="8"/>
      <c r="D32" s="8"/>
      <c r="E32" s="8"/>
      <c r="G32" s="26"/>
    </row>
    <row r="33" spans="1:7" s="2" customFormat="1" ht="37.5" customHeight="1" x14ac:dyDescent="0.25">
      <c r="A33" s="8"/>
      <c r="B33" s="8"/>
      <c r="C33" s="8"/>
      <c r="D33" s="8"/>
      <c r="E33" s="8"/>
      <c r="G33" s="19"/>
    </row>
    <row r="34" spans="1:7" s="2" customFormat="1" ht="37.5" customHeight="1" x14ac:dyDescent="0.25">
      <c r="A34" s="8"/>
      <c r="B34" s="8"/>
      <c r="C34" s="8"/>
      <c r="D34" s="8"/>
      <c r="E34" s="8"/>
      <c r="G34" s="19"/>
    </row>
    <row r="35" spans="1:7" s="2" customFormat="1" ht="37.5" customHeight="1" x14ac:dyDescent="0.25">
      <c r="A35" s="8"/>
      <c r="B35" s="8"/>
      <c r="C35" s="8"/>
      <c r="D35" s="8"/>
      <c r="E35" s="8"/>
      <c r="G35" s="19"/>
    </row>
    <row r="36" spans="1:7" s="2" customFormat="1" ht="37.5" customHeight="1" x14ac:dyDescent="0.25">
      <c r="A36" s="8"/>
      <c r="B36" s="8"/>
      <c r="C36" s="8"/>
      <c r="D36" s="8"/>
      <c r="E36" s="8"/>
      <c r="G36" s="26"/>
    </row>
    <row r="37" spans="1:7" s="2" customFormat="1" ht="37.5" customHeight="1" x14ac:dyDescent="0.25">
      <c r="A37" s="8"/>
      <c r="B37" s="8"/>
      <c r="C37" s="8"/>
      <c r="D37" s="8"/>
      <c r="E37" s="8"/>
      <c r="G37" s="19"/>
    </row>
    <row r="38" spans="1:7" s="2" customFormat="1" ht="37.5" customHeight="1" x14ac:dyDescent="0.25">
      <c r="A38" s="8"/>
      <c r="B38" s="8"/>
      <c r="C38" s="8"/>
      <c r="D38" s="8"/>
      <c r="E38" s="8"/>
      <c r="G38" s="19"/>
    </row>
    <row r="39" spans="1:7" s="2" customFormat="1" ht="37.5" customHeight="1" x14ac:dyDescent="0.25">
      <c r="A39" s="8"/>
      <c r="B39" s="8"/>
      <c r="C39" s="8"/>
      <c r="D39" s="8"/>
      <c r="E39" s="8"/>
      <c r="G39" s="26"/>
    </row>
    <row r="40" spans="1:7" s="2" customFormat="1" ht="37.5" customHeight="1" x14ac:dyDescent="0.25">
      <c r="A40" s="8"/>
      <c r="B40" s="8"/>
      <c r="C40" s="8"/>
      <c r="D40" s="8"/>
      <c r="E40" s="8"/>
      <c r="G40" s="19"/>
    </row>
    <row r="41" spans="1:7" s="2" customFormat="1" ht="37.5" customHeight="1" x14ac:dyDescent="0.25">
      <c r="A41" s="8"/>
      <c r="B41" s="8"/>
      <c r="C41" s="8"/>
      <c r="D41" s="8"/>
      <c r="E41" s="8"/>
      <c r="G41" s="19"/>
    </row>
    <row r="42" spans="1:7" s="2" customFormat="1" ht="37.5" customHeight="1" x14ac:dyDescent="0.25">
      <c r="A42" s="8"/>
      <c r="B42" s="8"/>
      <c r="C42" s="8"/>
      <c r="D42" s="8"/>
      <c r="E42" s="8"/>
      <c r="G42" s="19"/>
    </row>
    <row r="43" spans="1:7" s="2" customFormat="1" ht="37.5" customHeight="1" x14ac:dyDescent="0.25">
      <c r="A43" s="8"/>
      <c r="B43" s="8"/>
      <c r="C43" s="8"/>
      <c r="D43" s="8"/>
      <c r="E43" s="8"/>
      <c r="G43" s="19"/>
    </row>
    <row r="44" spans="1:7" s="2" customFormat="1" ht="37.5" customHeight="1" x14ac:dyDescent="0.25">
      <c r="A44" s="8"/>
      <c r="B44" s="8"/>
      <c r="C44" s="8"/>
      <c r="D44" s="8"/>
      <c r="E44" s="8"/>
      <c r="G44" s="19"/>
    </row>
    <row r="45" spans="1:7" s="2" customFormat="1" ht="37.5" customHeight="1" x14ac:dyDescent="0.25">
      <c r="A45" s="8"/>
      <c r="B45" s="8"/>
      <c r="C45" s="8"/>
      <c r="D45" s="8"/>
      <c r="E45" s="8"/>
      <c r="G45" s="19"/>
    </row>
    <row r="46" spans="1:7" s="14" customFormat="1" ht="37.5" customHeight="1" x14ac:dyDescent="0.25">
      <c r="A46" s="8"/>
      <c r="B46" s="8"/>
      <c r="C46" s="8"/>
      <c r="D46" s="8"/>
      <c r="E46" s="8"/>
      <c r="G46" s="20"/>
    </row>
  </sheetData>
  <mergeCells count="6">
    <mergeCell ref="A5:E5"/>
    <mergeCell ref="A1:E1"/>
    <mergeCell ref="A2:B2"/>
    <mergeCell ref="D2:E2"/>
    <mergeCell ref="A3:B3"/>
    <mergeCell ref="D3:E3"/>
  </mergeCells>
  <phoneticPr fontId="35" type="noConversion"/>
  <conditionalFormatting sqref="A12:A25">
    <cfRule type="expression" dxfId="48" priority="2">
      <formula>MOD(ROW(),2)=0</formula>
    </cfRule>
  </conditionalFormatting>
  <conditionalFormatting sqref="A28:A30 C29:D30">
    <cfRule type="expression" dxfId="47" priority="12">
      <formula>MOD(ROW(),2)=0</formula>
    </cfRule>
  </conditionalFormatting>
  <conditionalFormatting sqref="A27:C27">
    <cfRule type="expression" dxfId="46" priority="23">
      <formula>MOD(ROW(),2)=0</formula>
    </cfRule>
  </conditionalFormatting>
  <conditionalFormatting sqref="A7:D11">
    <cfRule type="expression" dxfId="45" priority="56">
      <formula>MOD(ROW(),2)=0</formula>
    </cfRule>
  </conditionalFormatting>
  <conditionalFormatting sqref="A26:D26">
    <cfRule type="expression" dxfId="44" priority="41">
      <formula>MOD(ROW(),2)=0</formula>
    </cfRule>
  </conditionalFormatting>
  <conditionalFormatting sqref="A31:D31">
    <cfRule type="expression" dxfId="43" priority="55">
      <formula>MOD(ROW(),2)=0</formula>
    </cfRule>
  </conditionalFormatting>
  <conditionalFormatting sqref="B18:C18">
    <cfRule type="expression" dxfId="42" priority="13">
      <formula>MOD(ROW(),2)=0</formula>
    </cfRule>
  </conditionalFormatting>
  <conditionalFormatting sqref="C19:C25">
    <cfRule type="expression" dxfId="41" priority="3">
      <formula>MOD(ROW(),2)=0</formula>
    </cfRule>
  </conditionalFormatting>
  <conditionalFormatting sqref="C28">
    <cfRule type="expression" dxfId="40" priority="17">
      <formula>MOD(ROW(),2)=0</formula>
    </cfRule>
  </conditionalFormatting>
  <conditionalFormatting sqref="C12:D15 C16 C17:D17">
    <cfRule type="expression" dxfId="39" priority="15">
      <formula>MOD(ROW(),2)=0</formula>
    </cfRule>
  </conditionalFormatting>
  <conditionalFormatting sqref="D16">
    <cfRule type="expression" dxfId="38" priority="4">
      <formula>MOD(ROW(),2)=0</formula>
    </cfRule>
  </conditionalFormatting>
  <conditionalFormatting sqref="D18:D25">
    <cfRule type="expression" dxfId="37" priority="1">
      <formula>MOD(ROW(),2)=0</formula>
    </cfRule>
  </conditionalFormatting>
  <conditionalFormatting sqref="D27:D28">
    <cfRule type="expression" dxfId="36" priority="5">
      <formula>MOD(ROW(),2)=0</formula>
    </cfRule>
  </conditionalFormatting>
  <conditionalFormatting sqref="E7:E31">
    <cfRule type="expression" dxfId="35" priority="39">
      <formula>MOD(ROW(),2)=0</formula>
    </cfRule>
    <cfRule type="expression" dxfId="34" priority="40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E438-F9C9-41F5-93B6-6D65B078964E}">
  <dimension ref="A1:G53"/>
  <sheetViews>
    <sheetView tabSelected="1" topLeftCell="A20" workbookViewId="0">
      <selection activeCell="A4" sqref="A4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2.7109375" style="18" customWidth="1"/>
    <col min="8" max="9" width="9" style="1"/>
    <col min="10" max="12" width="9.42578125" style="1" customWidth="1"/>
    <col min="13" max="16384" width="9" style="1"/>
  </cols>
  <sheetData>
    <row r="1" spans="1:7" ht="31.5" thickBot="1" x14ac:dyDescent="0.3">
      <c r="A1" s="30" t="s">
        <v>16</v>
      </c>
      <c r="B1" s="30"/>
      <c r="C1" s="30"/>
      <c r="D1" s="30"/>
      <c r="E1" s="30"/>
      <c r="F1" s="3"/>
    </row>
    <row r="2" spans="1:7" ht="31.5" thickTop="1" x14ac:dyDescent="0.25">
      <c r="A2" s="31" t="s">
        <v>26</v>
      </c>
      <c r="B2" s="31"/>
      <c r="C2" s="16" t="s">
        <v>28</v>
      </c>
      <c r="D2" s="33" t="s">
        <v>29</v>
      </c>
      <c r="E2" s="33"/>
      <c r="F2" s="4"/>
    </row>
    <row r="3" spans="1:7" ht="47.25" customHeight="1" x14ac:dyDescent="0.25">
      <c r="A3" s="32" t="s">
        <v>27</v>
      </c>
      <c r="B3" s="32"/>
      <c r="C3" s="17"/>
      <c r="D3" s="34" t="s">
        <v>30</v>
      </c>
      <c r="E3" s="34"/>
      <c r="F3" s="4"/>
    </row>
    <row r="4" spans="1:7" ht="15.75" x14ac:dyDescent="0.25">
      <c r="A4" s="12" t="s">
        <v>107</v>
      </c>
      <c r="B4" s="9"/>
      <c r="C4" s="9"/>
      <c r="D4" s="9"/>
      <c r="E4" s="9"/>
    </row>
    <row r="5" spans="1:7" ht="20.25" customHeight="1" x14ac:dyDescent="0.25">
      <c r="A5" s="29" t="s">
        <v>13</v>
      </c>
      <c r="B5" s="29"/>
      <c r="C5" s="29"/>
      <c r="D5" s="29"/>
      <c r="E5" s="29"/>
    </row>
    <row r="6" spans="1:7" s="2" customFormat="1" ht="18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0</v>
      </c>
      <c r="G6" s="19"/>
    </row>
    <row r="7" spans="1:7" s="2" customFormat="1" ht="30" customHeight="1" x14ac:dyDescent="0.25">
      <c r="A7" s="7" t="s">
        <v>2</v>
      </c>
      <c r="B7" s="7"/>
      <c r="C7" s="5"/>
      <c r="D7" s="10" t="s">
        <v>14</v>
      </c>
      <c r="E7" s="11">
        <v>53431.57</v>
      </c>
      <c r="G7" s="19"/>
    </row>
    <row r="8" spans="1:7" s="2" customFormat="1" ht="30" customHeight="1" x14ac:dyDescent="0.25">
      <c r="A8" s="7" t="s">
        <v>2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10</v>
      </c>
      <c r="E8" s="11">
        <v>1617.88</v>
      </c>
      <c r="G8" s="19"/>
    </row>
    <row r="9" spans="1:7" s="2" customFormat="1" ht="30" customHeight="1" x14ac:dyDescent="0.25">
      <c r="A9" s="7" t="s">
        <v>2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11</v>
      </c>
      <c r="E9" s="11">
        <v>3276.7</v>
      </c>
      <c r="G9" s="19"/>
    </row>
    <row r="10" spans="1:7" s="2" customFormat="1" ht="30" customHeight="1" x14ac:dyDescent="0.25">
      <c r="A10" s="7" t="s">
        <v>2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37</v>
      </c>
      <c r="E10" s="11">
        <v>5809.57</v>
      </c>
      <c r="G10" s="19"/>
    </row>
    <row r="11" spans="1:7" s="2" customFormat="1" ht="30" customHeight="1" x14ac:dyDescent="0.25">
      <c r="A11" s="7" t="s">
        <v>2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12</v>
      </c>
      <c r="E11" s="11">
        <v>9484.17</v>
      </c>
      <c r="G11" s="19"/>
    </row>
    <row r="12" spans="1:7" s="2" customFormat="1" ht="30" customHeight="1" x14ac:dyDescent="0.25">
      <c r="A12" s="7" t="s">
        <v>2</v>
      </c>
      <c r="B12" s="15" t="str">
        <f t="array" ref="B12">IFERROR(INDEX(#REF!,SMALL(IF(#REF!=rngInvoice,ROW(#REF!)-ROW(#REF!)), ROW(2:2)), MATCH($B$6,#REF!, 0)),"")</f>
        <v/>
      </c>
      <c r="C12" s="5" t="str">
        <f t="array" ref="C12">IFERROR(INDEX(#REF!,SMALL(IF(#REF!=rngInvoice,ROW(#REF!)-ROW(#REF!)), ROW(2:2)), MATCH($C$6,#REF!, 0)),"")</f>
        <v/>
      </c>
      <c r="D12" s="10" t="s">
        <v>38</v>
      </c>
      <c r="E12" s="11">
        <v>1186.99</v>
      </c>
      <c r="G12" s="19"/>
    </row>
    <row r="13" spans="1:7" s="2" customFormat="1" ht="37.5" customHeight="1" x14ac:dyDescent="0.25">
      <c r="A13" s="7" t="s">
        <v>39</v>
      </c>
      <c r="B13" s="24">
        <v>18683136487</v>
      </c>
      <c r="C13" s="5" t="s">
        <v>1</v>
      </c>
      <c r="D13" s="25" t="s">
        <v>40</v>
      </c>
      <c r="E13" s="11">
        <v>194</v>
      </c>
      <c r="G13" s="26"/>
    </row>
    <row r="14" spans="1:7" s="2" customFormat="1" ht="30" customHeight="1" x14ac:dyDescent="0.25">
      <c r="A14" s="7" t="s">
        <v>2</v>
      </c>
      <c r="B14" s="15"/>
      <c r="C14" s="5"/>
      <c r="D14" s="10" t="s">
        <v>35</v>
      </c>
      <c r="E14" s="11">
        <v>3000</v>
      </c>
      <c r="G14" s="26"/>
    </row>
    <row r="15" spans="1:7" s="2" customFormat="1" ht="30" customHeight="1" x14ac:dyDescent="0.25">
      <c r="A15" s="7"/>
      <c r="B15" s="13"/>
      <c r="C15" s="5"/>
      <c r="D15" s="5"/>
      <c r="E15" s="11"/>
      <c r="G15" s="26"/>
    </row>
    <row r="16" spans="1:7" s="2" customFormat="1" ht="30" customHeight="1" x14ac:dyDescent="0.25">
      <c r="A16" s="7" t="s">
        <v>90</v>
      </c>
      <c r="B16" s="7">
        <v>83605107180</v>
      </c>
      <c r="C16" s="5" t="s">
        <v>91</v>
      </c>
      <c r="D16" s="10" t="s">
        <v>92</v>
      </c>
      <c r="E16" s="11">
        <v>62.73</v>
      </c>
      <c r="G16" s="26"/>
    </row>
    <row r="17" spans="1:7" s="2" customFormat="1" ht="30" customHeight="1" x14ac:dyDescent="0.25">
      <c r="A17" s="7" t="s">
        <v>20</v>
      </c>
      <c r="B17" s="13">
        <v>54361842913</v>
      </c>
      <c r="C17" s="5" t="s">
        <v>18</v>
      </c>
      <c r="D17" s="10" t="s">
        <v>23</v>
      </c>
      <c r="E17" s="11">
        <v>25.32</v>
      </c>
      <c r="G17" s="26"/>
    </row>
    <row r="18" spans="1:7" s="2" customFormat="1" ht="30" customHeight="1" x14ac:dyDescent="0.25">
      <c r="A18" s="7" t="s">
        <v>108</v>
      </c>
      <c r="B18" s="7">
        <v>3858209673</v>
      </c>
      <c r="C18" s="5" t="s">
        <v>109</v>
      </c>
      <c r="D18" s="10" t="s">
        <v>47</v>
      </c>
      <c r="E18" s="11">
        <v>1020</v>
      </c>
      <c r="G18" s="26"/>
    </row>
    <row r="19" spans="1:7" s="2" customFormat="1" ht="30" customHeight="1" x14ac:dyDescent="0.25">
      <c r="A19" s="7" t="s">
        <v>113</v>
      </c>
      <c r="B19" s="13">
        <v>92585059340</v>
      </c>
      <c r="C19" s="5" t="s">
        <v>18</v>
      </c>
      <c r="D19" s="10" t="s">
        <v>96</v>
      </c>
      <c r="E19" s="11">
        <v>697.11</v>
      </c>
      <c r="G19" s="26"/>
    </row>
    <row r="20" spans="1:7" s="2" customFormat="1" ht="30" customHeight="1" x14ac:dyDescent="0.25">
      <c r="A20" s="7" t="s">
        <v>99</v>
      </c>
      <c r="B20" s="15">
        <v>95970838122</v>
      </c>
      <c r="C20" s="5" t="s">
        <v>100</v>
      </c>
      <c r="D20" s="10" t="s">
        <v>15</v>
      </c>
      <c r="E20" s="11">
        <v>49.26</v>
      </c>
      <c r="G20" s="26"/>
    </row>
    <row r="21" spans="1:7" s="2" customFormat="1" ht="30" customHeight="1" x14ac:dyDescent="0.25">
      <c r="A21" s="7" t="s">
        <v>99</v>
      </c>
      <c r="B21" s="13">
        <v>95970838122</v>
      </c>
      <c r="C21" s="5" t="s">
        <v>100</v>
      </c>
      <c r="D21" s="10" t="s">
        <v>61</v>
      </c>
      <c r="E21" s="11">
        <v>36.44</v>
      </c>
      <c r="G21" s="26"/>
    </row>
    <row r="22" spans="1:7" s="2" customFormat="1" ht="30" customHeight="1" x14ac:dyDescent="0.25">
      <c r="A22" s="7" t="s">
        <v>17</v>
      </c>
      <c r="B22" s="7">
        <v>69440520360</v>
      </c>
      <c r="C22" s="5" t="s">
        <v>18</v>
      </c>
      <c r="D22" s="10" t="s">
        <v>104</v>
      </c>
      <c r="E22" s="11">
        <v>14.96</v>
      </c>
      <c r="G22" s="26"/>
    </row>
    <row r="23" spans="1:7" s="2" customFormat="1" ht="30" customHeight="1" x14ac:dyDescent="0.25">
      <c r="A23" s="7" t="s">
        <v>110</v>
      </c>
      <c r="B23" s="13">
        <v>89701365702</v>
      </c>
      <c r="C23" s="5" t="s">
        <v>111</v>
      </c>
      <c r="D23" s="10" t="s">
        <v>15</v>
      </c>
      <c r="E23" s="11">
        <v>40</v>
      </c>
      <c r="G23" s="26"/>
    </row>
    <row r="24" spans="1:7" s="2" customFormat="1" ht="30" customHeight="1" x14ac:dyDescent="0.25">
      <c r="A24" s="7" t="s">
        <v>114</v>
      </c>
      <c r="B24" s="15">
        <v>91225149901</v>
      </c>
      <c r="C24" s="5" t="s">
        <v>115</v>
      </c>
      <c r="D24" s="10" t="s">
        <v>93</v>
      </c>
      <c r="E24" s="11">
        <v>349.4</v>
      </c>
      <c r="G24" s="26"/>
    </row>
    <row r="25" spans="1:7" s="2" customFormat="1" ht="30" customHeight="1" x14ac:dyDescent="0.25">
      <c r="A25" s="7" t="s">
        <v>41</v>
      </c>
      <c r="B25" s="13">
        <v>14506572540</v>
      </c>
      <c r="C25" s="5" t="s">
        <v>1</v>
      </c>
      <c r="D25" s="5" t="s">
        <v>42</v>
      </c>
      <c r="E25" s="11">
        <v>296.8</v>
      </c>
      <c r="G25" s="26"/>
    </row>
    <row r="26" spans="1:7" s="2" customFormat="1" ht="30" customHeight="1" x14ac:dyDescent="0.25">
      <c r="A26" s="7" t="s">
        <v>112</v>
      </c>
      <c r="B26" s="7">
        <v>64729046835</v>
      </c>
      <c r="C26" s="5" t="s">
        <v>1</v>
      </c>
      <c r="D26" s="10" t="s">
        <v>93</v>
      </c>
      <c r="E26" s="11">
        <v>152</v>
      </c>
      <c r="G26" s="26"/>
    </row>
    <row r="27" spans="1:7" s="2" customFormat="1" ht="30" customHeight="1" x14ac:dyDescent="0.25">
      <c r="A27" s="7" t="s">
        <v>20</v>
      </c>
      <c r="B27" s="13">
        <v>54361842913</v>
      </c>
      <c r="C27" s="5" t="s">
        <v>18</v>
      </c>
      <c r="D27" s="10" t="s">
        <v>93</v>
      </c>
      <c r="E27" s="11">
        <v>14.37</v>
      </c>
      <c r="G27" s="26"/>
    </row>
    <row r="28" spans="1:7" s="2" customFormat="1" ht="30" customHeight="1" x14ac:dyDescent="0.25">
      <c r="A28" s="7" t="s">
        <v>108</v>
      </c>
      <c r="B28" s="7">
        <v>3858209673</v>
      </c>
      <c r="C28" s="5" t="s">
        <v>109</v>
      </c>
      <c r="D28" s="10" t="s">
        <v>47</v>
      </c>
      <c r="E28" s="11">
        <v>665</v>
      </c>
      <c r="G28" s="26"/>
    </row>
    <row r="29" spans="1:7" s="2" customFormat="1" ht="30" customHeight="1" x14ac:dyDescent="0.25">
      <c r="A29" s="7" t="s">
        <v>119</v>
      </c>
      <c r="B29" s="13">
        <v>9100391705</v>
      </c>
      <c r="C29" s="5" t="s">
        <v>120</v>
      </c>
      <c r="D29" s="10" t="s">
        <v>15</v>
      </c>
      <c r="E29" s="11">
        <v>112.5</v>
      </c>
      <c r="G29" s="26"/>
    </row>
    <row r="30" spans="1:7" s="2" customFormat="1" ht="30" customHeight="1" x14ac:dyDescent="0.25">
      <c r="A30" s="7" t="s">
        <v>87</v>
      </c>
      <c r="B30" s="7">
        <v>83442273157</v>
      </c>
      <c r="C30" s="5" t="s">
        <v>24</v>
      </c>
      <c r="D30" s="10" t="s">
        <v>44</v>
      </c>
      <c r="E30" s="11">
        <v>149.32</v>
      </c>
      <c r="G30" s="26"/>
    </row>
    <row r="31" spans="1:7" s="2" customFormat="1" ht="30" customHeight="1" x14ac:dyDescent="0.25">
      <c r="A31" s="7" t="s">
        <v>102</v>
      </c>
      <c r="B31" s="13">
        <v>9381218694</v>
      </c>
      <c r="C31" s="5" t="s">
        <v>18</v>
      </c>
      <c r="D31" s="10" t="s">
        <v>15</v>
      </c>
      <c r="E31" s="11">
        <v>85</v>
      </c>
      <c r="G31" s="19"/>
    </row>
    <row r="32" spans="1:7" s="2" customFormat="1" ht="30" customHeight="1" x14ac:dyDescent="0.25">
      <c r="A32" s="7" t="s">
        <v>19</v>
      </c>
      <c r="B32" s="15">
        <v>68254459599</v>
      </c>
      <c r="C32" s="5" t="s">
        <v>18</v>
      </c>
      <c r="D32" s="5" t="s">
        <v>5</v>
      </c>
      <c r="E32" s="11">
        <v>851.81</v>
      </c>
      <c r="G32" s="26"/>
    </row>
    <row r="33" spans="1:7" s="2" customFormat="1" ht="30" customHeight="1" x14ac:dyDescent="0.25">
      <c r="A33" s="7" t="s">
        <v>121</v>
      </c>
      <c r="B33" s="7">
        <v>27867907684</v>
      </c>
      <c r="C33" s="5" t="s">
        <v>1</v>
      </c>
      <c r="D33" s="10" t="s">
        <v>15</v>
      </c>
      <c r="E33" s="11">
        <v>70</v>
      </c>
      <c r="G33" s="19"/>
    </row>
    <row r="34" spans="1:7" s="2" customFormat="1" ht="30" customHeight="1" x14ac:dyDescent="0.25">
      <c r="A34" s="7" t="s">
        <v>116</v>
      </c>
      <c r="B34" s="7">
        <v>79666730300</v>
      </c>
      <c r="C34" s="5" t="s">
        <v>24</v>
      </c>
      <c r="D34" s="10" t="s">
        <v>44</v>
      </c>
      <c r="E34" s="11">
        <v>126.08</v>
      </c>
      <c r="G34" s="19"/>
    </row>
    <row r="35" spans="1:7" s="2" customFormat="1" ht="30" customHeight="1" x14ac:dyDescent="0.25">
      <c r="A35" s="7" t="s">
        <v>75</v>
      </c>
      <c r="B35" s="13">
        <v>81793146560</v>
      </c>
      <c r="C35" s="5" t="s">
        <v>1</v>
      </c>
      <c r="D35" s="10" t="s">
        <v>15</v>
      </c>
      <c r="E35" s="11">
        <v>0.23</v>
      </c>
      <c r="G35" s="19"/>
    </row>
    <row r="36" spans="1:7" s="2" customFormat="1" ht="30" customHeight="1" x14ac:dyDescent="0.25">
      <c r="A36" s="7" t="s">
        <v>75</v>
      </c>
      <c r="B36" s="15">
        <v>81793146560</v>
      </c>
      <c r="C36" s="5" t="s">
        <v>1</v>
      </c>
      <c r="D36" s="10" t="s">
        <v>43</v>
      </c>
      <c r="E36" s="11">
        <v>138.97</v>
      </c>
      <c r="G36" s="26"/>
    </row>
    <row r="37" spans="1:7" s="2" customFormat="1" ht="30" customHeight="1" x14ac:dyDescent="0.25">
      <c r="A37" s="7" t="s">
        <v>22</v>
      </c>
      <c r="B37" s="7">
        <v>85821130368</v>
      </c>
      <c r="C37" s="5" t="s">
        <v>1</v>
      </c>
      <c r="D37" s="10" t="s">
        <v>15</v>
      </c>
      <c r="E37" s="11">
        <v>2.16</v>
      </c>
      <c r="G37" s="19"/>
    </row>
    <row r="38" spans="1:7" s="2" customFormat="1" ht="30" customHeight="1" x14ac:dyDescent="0.25">
      <c r="A38" s="7" t="s">
        <v>117</v>
      </c>
      <c r="B38" s="15">
        <v>37319147128</v>
      </c>
      <c r="C38" s="5" t="s">
        <v>56</v>
      </c>
      <c r="D38" s="10" t="s">
        <v>15</v>
      </c>
      <c r="E38" s="11">
        <v>25</v>
      </c>
      <c r="G38" s="19"/>
    </row>
    <row r="39" spans="1:7" s="2" customFormat="1" ht="30" customHeight="1" x14ac:dyDescent="0.25">
      <c r="A39" s="7" t="s">
        <v>118</v>
      </c>
      <c r="B39" s="13">
        <v>29108956142</v>
      </c>
      <c r="C39" s="5" t="s">
        <v>18</v>
      </c>
      <c r="D39" s="10" t="s">
        <v>15</v>
      </c>
      <c r="E39" s="11">
        <v>35</v>
      </c>
      <c r="G39" s="26"/>
    </row>
    <row r="40" spans="1:7" s="2" customFormat="1" ht="30" customHeight="1" x14ac:dyDescent="0.25">
      <c r="A40" s="7" t="s">
        <v>20</v>
      </c>
      <c r="B40" s="15">
        <v>54361842913</v>
      </c>
      <c r="C40" s="5" t="s">
        <v>18</v>
      </c>
      <c r="D40" s="10" t="s">
        <v>47</v>
      </c>
      <c r="E40" s="11">
        <v>363.75</v>
      </c>
      <c r="G40" s="19"/>
    </row>
    <row r="41" spans="1:7" s="2" customFormat="1" ht="30" customHeight="1" x14ac:dyDescent="0.25">
      <c r="A41" s="7" t="s">
        <v>31</v>
      </c>
      <c r="B41" s="13">
        <v>28406115764</v>
      </c>
      <c r="C41" s="5" t="s">
        <v>1</v>
      </c>
      <c r="D41" s="10" t="s">
        <v>32</v>
      </c>
      <c r="E41" s="11">
        <v>246.94</v>
      </c>
      <c r="G41" s="19"/>
    </row>
    <row r="42" spans="1:7" s="2" customFormat="1" ht="30" customHeight="1" x14ac:dyDescent="0.25">
      <c r="A42" s="7" t="str" cm="1">
        <f t="array" ref="A42">IFERROR(INDEX(#REF!,SMALL(IF(#REF!=rngInvoice,ROW(#REF!)-ROW(#REF!)), ROW(34:34)), MATCH($A$6,#REF!, 0)),"")</f>
        <v/>
      </c>
      <c r="B42" s="15" t="str" cm="1">
        <f t="array" ref="B42">IFERROR(INDEX(#REF!,SMALL(IF(#REF!=rngInvoice,ROW(#REF!)-ROW(#REF!)), ROW(34:34)), MATCH($B$6,#REF!, 0)),"")</f>
        <v/>
      </c>
      <c r="C42" s="5" t="str" cm="1">
        <f t="array" ref="C42">IFERROR(INDEX(#REF!,SMALL(IF(#REF!=rngInvoice,ROW(#REF!)-ROW(#REF!)), ROW(34:34)), MATCH($C$6,#REF!, 0)),"")</f>
        <v/>
      </c>
      <c r="D42" s="5"/>
      <c r="E42" s="11" t="str">
        <f t="shared" ref="E41:E42" si="0">IFERROR((A42*B42)-C42,"")</f>
        <v/>
      </c>
      <c r="G42" s="19"/>
    </row>
    <row r="43" spans="1:7" s="2" customFormat="1" ht="30" customHeight="1" x14ac:dyDescent="0.25">
      <c r="A43" s="7" t="str" cm="1">
        <f t="array" ref="A43">IFERROR(INDEX(#REF!,SMALL(IF(#REF!=rngInvoice,ROW(#REF!)-ROW(#REF!)), ROW(33:33)), MATCH($A$6,#REF!, 0)),"")</f>
        <v/>
      </c>
      <c r="B43" s="13" t="str" cm="1">
        <f t="array" ref="B43">IFERROR(INDEX(#REF!,SMALL(IF(#REF!=rngInvoice,ROW(#REF!)-ROW(#REF!)), ROW(33:33)), MATCH($B$6,#REF!, 0)),"")</f>
        <v/>
      </c>
      <c r="C43" s="5" t="str" cm="1">
        <f t="array" ref="C43">IFERROR(INDEX(#REF!,SMALL(IF(#REF!=rngInvoice,ROW(#REF!)-ROW(#REF!)), ROW(33:33)), MATCH($C$6,#REF!, 0)),"")</f>
        <v/>
      </c>
      <c r="D43" s="5"/>
      <c r="E43" s="11" t="str">
        <f>IFERROR((A43*B43)-C43,"")</f>
        <v/>
      </c>
      <c r="G43" s="19"/>
    </row>
    <row r="44" spans="1:7" s="2" customFormat="1" ht="30" customHeight="1" x14ac:dyDescent="0.25">
      <c r="A44" s="7" t="str" cm="1">
        <f t="array" ref="A44">IFERROR(INDEX(#REF!,SMALL(IF(#REF!=rngInvoice,ROW(#REF!)-ROW(#REF!)), ROW(33:33)), MATCH($A$6,#REF!, 0)),"")</f>
        <v/>
      </c>
      <c r="B44" s="15"/>
      <c r="C44" s="5" t="str" cm="1">
        <f t="array" ref="C44">IFERROR(INDEX(#REF!,SMALL(IF(#REF!=rngInvoice,ROW(#REF!)-ROW(#REF!)), ROW(33:33)), MATCH($C$6,#REF!, 0)),"")</f>
        <v/>
      </c>
      <c r="D44" s="5"/>
      <c r="E44" s="11" t="str">
        <f>IFERROR((A44*B44)-C44,"")</f>
        <v/>
      </c>
      <c r="G44" s="19"/>
    </row>
    <row r="45" spans="1:7" s="2" customFormat="1" ht="30" customHeight="1" x14ac:dyDescent="0.25">
      <c r="A45" s="21" t="s">
        <v>3</v>
      </c>
      <c r="B45" s="21"/>
      <c r="C45" s="22"/>
      <c r="D45" s="22"/>
      <c r="E45" s="23">
        <f>SUM(E7:E36)</f>
        <v>82958.180000000008</v>
      </c>
      <c r="G45" s="19"/>
    </row>
    <row r="46" spans="1:7" s="14" customFormat="1" ht="30" customHeight="1" x14ac:dyDescent="0.25">
      <c r="A46" s="8"/>
      <c r="B46" s="8"/>
      <c r="C46" s="8"/>
      <c r="D46" s="8"/>
      <c r="E46" s="8"/>
      <c r="G46" s="20"/>
    </row>
    <row r="47" spans="1:7" ht="30" customHeight="1" x14ac:dyDescent="0.25"/>
    <row r="48" spans="1:7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</sheetData>
  <mergeCells count="6">
    <mergeCell ref="A5:E5"/>
    <mergeCell ref="A1:E1"/>
    <mergeCell ref="A2:B2"/>
    <mergeCell ref="D2:E2"/>
    <mergeCell ref="A3:B3"/>
    <mergeCell ref="D3:E3"/>
  </mergeCells>
  <phoneticPr fontId="35" type="noConversion"/>
  <conditionalFormatting sqref="A12:A15 D18:D21 D28:D29 A38:A39 C42:D44 C38:C39 A42:A44 A35:A36">
    <cfRule type="expression" dxfId="33" priority="43">
      <formula>MOD(ROW(),2)=0</formula>
    </cfRule>
  </conditionalFormatting>
  <conditionalFormatting sqref="A17:A25">
    <cfRule type="expression" dxfId="32" priority="23">
      <formula>MOD(ROW(),2)=0</formula>
    </cfRule>
  </conditionalFormatting>
  <conditionalFormatting sqref="A27:A32 C30:D32">
    <cfRule type="expression" dxfId="31" priority="15">
      <formula>MOD(ROW(),2)=0</formula>
    </cfRule>
  </conditionalFormatting>
  <conditionalFormatting sqref="A16:C16">
    <cfRule type="expression" dxfId="30" priority="40">
      <formula>MOD(ROW(),2)=0</formula>
    </cfRule>
  </conditionalFormatting>
  <conditionalFormatting sqref="A26:C26">
    <cfRule type="expression" dxfId="29" priority="31">
      <formula>MOD(ROW(),2)=0</formula>
    </cfRule>
  </conditionalFormatting>
  <conditionalFormatting sqref="A34:C34">
    <cfRule type="expression" dxfId="28" priority="51">
      <formula>MOD(ROW(),2)=0</formula>
    </cfRule>
  </conditionalFormatting>
  <conditionalFormatting sqref="A7:D11">
    <cfRule type="expression" dxfId="27" priority="56">
      <formula>MOD(ROW(),2)=0</formula>
    </cfRule>
  </conditionalFormatting>
  <conditionalFormatting sqref="A33:D33">
    <cfRule type="expression" dxfId="26" priority="54">
      <formula>MOD(ROW(),2)=0</formula>
    </cfRule>
  </conditionalFormatting>
  <conditionalFormatting sqref="A45:D45">
    <cfRule type="expression" dxfId="25" priority="55">
      <formula>MOD(ROW(),2)=0</formula>
    </cfRule>
  </conditionalFormatting>
  <conditionalFormatting sqref="B30">
    <cfRule type="expression" dxfId="24" priority="21">
      <formula>MOD(ROW(),2)=0</formula>
    </cfRule>
  </conditionalFormatting>
  <conditionalFormatting sqref="B18:C18">
    <cfRule type="expression" dxfId="23" priority="48">
      <formula>MOD(ROW(),2)=0</formula>
    </cfRule>
  </conditionalFormatting>
  <conditionalFormatting sqref="B28:C28">
    <cfRule type="expression" dxfId="22" priority="34">
      <formula>MOD(ROW(),2)=0</formula>
    </cfRule>
  </conditionalFormatting>
  <conditionalFormatting sqref="B22:D22">
    <cfRule type="expression" dxfId="21" priority="24">
      <formula>MOD(ROW(),2)=0</formula>
    </cfRule>
  </conditionalFormatting>
  <conditionalFormatting sqref="C19:C21">
    <cfRule type="expression" dxfId="20" priority="37">
      <formula>MOD(ROW(),2)=0</formula>
    </cfRule>
  </conditionalFormatting>
  <conditionalFormatting sqref="C29">
    <cfRule type="expression" dxfId="19" priority="28">
      <formula>MOD(ROW(),2)=0</formula>
    </cfRule>
  </conditionalFormatting>
  <conditionalFormatting sqref="C35">
    <cfRule type="expression" dxfId="18" priority="13">
      <formula>MOD(ROW(),2)=0</formula>
    </cfRule>
  </conditionalFormatting>
  <conditionalFormatting sqref="C12:D13 C17:D17 C15:D15 C14">
    <cfRule type="expression" dxfId="17" priority="49">
      <formula>MOD(ROW(),2)=0</formula>
    </cfRule>
  </conditionalFormatting>
  <conditionalFormatting sqref="C23:D25 C27">
    <cfRule type="expression" dxfId="16" priority="35">
      <formula>MOD(ROW(),2)=0</formula>
    </cfRule>
  </conditionalFormatting>
  <conditionalFormatting sqref="C36:D36">
    <cfRule type="expression" dxfId="15" priority="11">
      <formula>MOD(ROW(),2)=0</formula>
    </cfRule>
  </conditionalFormatting>
  <conditionalFormatting sqref="D16">
    <cfRule type="expression" dxfId="14" priority="41">
      <formula>MOD(ROW(),2)=0</formula>
    </cfRule>
  </conditionalFormatting>
  <conditionalFormatting sqref="D26:D27">
    <cfRule type="expression" dxfId="13" priority="32">
      <formula>MOD(ROW(),2)=0</formula>
    </cfRule>
  </conditionalFormatting>
  <conditionalFormatting sqref="D34">
    <cfRule type="expression" dxfId="12" priority="14">
      <formula>MOD(ROW(),2)=0</formula>
    </cfRule>
  </conditionalFormatting>
  <conditionalFormatting sqref="D35">
    <cfRule type="expression" dxfId="11" priority="12">
      <formula>MOD(ROW(),2)=0</formula>
    </cfRule>
  </conditionalFormatting>
  <conditionalFormatting sqref="E7:E45">
    <cfRule type="expression" dxfId="10" priority="19">
      <formula>MOD(ROW(),2)=0</formula>
    </cfRule>
    <cfRule type="expression" dxfId="9" priority="20">
      <formula>MOD(ROW(),2)=1</formula>
    </cfRule>
  </conditionalFormatting>
  <conditionalFormatting sqref="A37">
    <cfRule type="expression" dxfId="8" priority="7">
      <formula>MOD(ROW(),2)=0</formula>
    </cfRule>
  </conditionalFormatting>
  <conditionalFormatting sqref="B37">
    <cfRule type="expression" dxfId="7" priority="8">
      <formula>MOD(ROW(),2)=0</formula>
    </cfRule>
  </conditionalFormatting>
  <conditionalFormatting sqref="C37:D37">
    <cfRule type="expression" dxfId="6" priority="9">
      <formula>MOD(ROW(),2)=0</formula>
    </cfRule>
  </conditionalFormatting>
  <conditionalFormatting sqref="D38:D39">
    <cfRule type="expression" dxfId="5" priority="6">
      <formula>MOD(ROW(),2)=0</formula>
    </cfRule>
  </conditionalFormatting>
  <conditionalFormatting sqref="A40">
    <cfRule type="expression" dxfId="4" priority="3">
      <formula>MOD(ROW(),2)=0</formula>
    </cfRule>
  </conditionalFormatting>
  <conditionalFormatting sqref="C40">
    <cfRule type="expression" dxfId="3" priority="5">
      <formula>MOD(ROW(),2)=0</formula>
    </cfRule>
  </conditionalFormatting>
  <conditionalFormatting sqref="D40">
    <cfRule type="expression" dxfId="2" priority="4">
      <formula>MOD(ROW(),2)=0</formula>
    </cfRule>
  </conditionalFormatting>
  <conditionalFormatting sqref="A41 C41:D41">
    <cfRule type="expression" dxfId="1" priority="2">
      <formula>MOD(ROW(),2)=0</formula>
    </cfRule>
  </conditionalFormatting>
  <conditionalFormatting sqref="D14">
    <cfRule type="expression" dxfId="0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SIJEČANJ </vt:lpstr>
      <vt:lpstr>VELJAČA</vt:lpstr>
      <vt:lpstr>OŽUJAK</vt:lpstr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Mirela Birčić</cp:lastModifiedBy>
  <cp:lastPrinted>2024-04-08T09:33:39Z</cp:lastPrinted>
  <dcterms:created xsi:type="dcterms:W3CDTF">2016-11-01T03:33:07Z</dcterms:created>
  <dcterms:modified xsi:type="dcterms:W3CDTF">2025-05-21T09:48:08Z</dcterms:modified>
</cp:coreProperties>
</file>